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_User\Desktop\よく使うやつ\商品\"/>
    </mc:Choice>
  </mc:AlternateContent>
  <xr:revisionPtr revIDLastSave="0" documentId="13_ncr:1_{633D6D38-9D3E-4AB0-8E45-10649A690F69}" xr6:coauthVersionLast="47" xr6:coauthVersionMax="47" xr10:uidLastSave="{00000000-0000-0000-0000-000000000000}"/>
  <bookViews>
    <workbookView xWindow="-28965" yWindow="7545" windowWidth="29130" windowHeight="15810" tabRatio="805" activeTab="2" xr2:uid="{84DC9B59-7941-4D12-8E74-67ABAAD16473}"/>
  </bookViews>
  <sheets>
    <sheet name="各種設定" sheetId="3" r:id="rId1"/>
    <sheet name="出勤表" sheetId="30" r:id="rId2"/>
    <sheet name="作業計画" sheetId="37" r:id="rId3"/>
  </sheets>
  <definedNames>
    <definedName name="_xlnm._FilterDatabase" localSheetId="1" hidden="1">出勤表!$C$7:$AG$57</definedName>
    <definedName name="_xlnm.Print_Area" localSheetId="2">作業計画!$A$5:$AL$37</definedName>
    <definedName name="_xlnm.Print_Area" localSheetId="1">出勤表!$B$6:$AG$57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7" l="1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7" i="37"/>
  <c r="E3" i="30" l="1"/>
  <c r="E4" i="30" s="1"/>
  <c r="F2" i="37"/>
  <c r="F3" i="37" s="1"/>
  <c r="AC38" i="37" l="1"/>
  <c r="AJ21" i="37" s="1"/>
  <c r="AA38" i="37"/>
  <c r="AJ20" i="37" s="1"/>
  <c r="Y38" i="37"/>
  <c r="AJ19" i="37" s="1"/>
  <c r="W38" i="37"/>
  <c r="AJ18" i="37" s="1"/>
  <c r="U38" i="37"/>
  <c r="AJ17" i="37" s="1"/>
  <c r="S38" i="37"/>
  <c r="AJ16" i="37" s="1"/>
  <c r="Q38" i="37"/>
  <c r="AJ15" i="37" s="1"/>
  <c r="O38" i="37"/>
  <c r="AJ14" i="37" s="1"/>
  <c r="M38" i="37"/>
  <c r="AJ13" i="37" s="1"/>
  <c r="K38" i="37"/>
  <c r="AJ12" i="37" s="1"/>
  <c r="A7" i="37"/>
  <c r="A8" i="37" l="1"/>
  <c r="B7" i="37"/>
  <c r="C7" i="37"/>
  <c r="A9" i="37" l="1"/>
  <c r="C8" i="37"/>
  <c r="B8" i="37"/>
  <c r="B9" i="37" l="1"/>
  <c r="A10" i="37"/>
  <c r="C9" i="37"/>
  <c r="C10" i="37" l="1"/>
  <c r="B10" i="37"/>
  <c r="A11" i="37"/>
  <c r="A12" i="37" l="1"/>
  <c r="B11" i="37"/>
  <c r="C11" i="37"/>
  <c r="C12" i="37" l="1"/>
  <c r="B12" i="37"/>
  <c r="A13" i="37"/>
  <c r="C13" i="37" l="1"/>
  <c r="B13" i="37"/>
  <c r="A14" i="37"/>
  <c r="A15" i="37" l="1"/>
  <c r="C14" i="37"/>
  <c r="B14" i="37"/>
  <c r="B15" i="37" l="1"/>
  <c r="A16" i="37"/>
  <c r="C15" i="37"/>
  <c r="C16" i="37" l="1"/>
  <c r="B16" i="37"/>
  <c r="A17" i="37"/>
  <c r="C17" i="37" l="1"/>
  <c r="B17" i="37"/>
  <c r="A18" i="37"/>
  <c r="A19" i="37" l="1"/>
  <c r="B18" i="37"/>
  <c r="C18" i="37"/>
  <c r="B19" i="37" l="1"/>
  <c r="A20" i="37"/>
  <c r="C19" i="37"/>
  <c r="C20" i="37" l="1"/>
  <c r="B20" i="37"/>
  <c r="A21" i="37"/>
  <c r="C21" i="37" l="1"/>
  <c r="B21" i="37"/>
  <c r="A22" i="37"/>
  <c r="A23" i="37" l="1"/>
  <c r="C22" i="37"/>
  <c r="B22" i="37"/>
  <c r="C23" i="37" l="1"/>
  <c r="B23" i="37"/>
  <c r="A24" i="37"/>
  <c r="A25" i="37" l="1"/>
  <c r="B24" i="37"/>
  <c r="C24" i="37"/>
  <c r="C25" i="37" l="1"/>
  <c r="B25" i="37"/>
  <c r="A26" i="37"/>
  <c r="A27" i="37" l="1"/>
  <c r="C26" i="37"/>
  <c r="B26" i="37"/>
  <c r="C27" i="37" l="1"/>
  <c r="A28" i="37"/>
  <c r="B27" i="37"/>
  <c r="C28" i="37" l="1"/>
  <c r="B28" i="37"/>
  <c r="A29" i="37"/>
  <c r="A30" i="37" l="1"/>
  <c r="C29" i="37"/>
  <c r="B29" i="37"/>
  <c r="B30" i="37" l="1"/>
  <c r="A31" i="37"/>
  <c r="C30" i="37"/>
  <c r="C31" i="37" l="1"/>
  <c r="B31" i="37"/>
  <c r="A32" i="37"/>
  <c r="A33" i="37" l="1"/>
  <c r="C32" i="37"/>
  <c r="B32" i="37"/>
  <c r="C33" i="37" l="1"/>
  <c r="B33" i="37"/>
  <c r="A34" i="37"/>
  <c r="A35" i="37" l="1"/>
  <c r="C34" i="37"/>
  <c r="B34" i="37"/>
  <c r="A36" i="37" l="1"/>
  <c r="C35" i="37"/>
  <c r="B35" i="37"/>
  <c r="C36" i="37" l="1"/>
  <c r="B36" i="37"/>
  <c r="A37" i="37"/>
  <c r="C37" i="37" l="1"/>
  <c r="B37" i="37"/>
  <c r="I38" i="37" l="1"/>
  <c r="AJ9" i="37" s="1"/>
  <c r="G38" i="37" l="1"/>
  <c r="D38" i="37"/>
  <c r="E38" i="37" l="1"/>
  <c r="AJ8" i="37"/>
  <c r="AJ22" i="37" s="1"/>
  <c r="C6" i="30" l="1"/>
  <c r="C7" i="30" l="1"/>
  <c r="D6" i="30"/>
  <c r="E6" i="30" l="1"/>
  <c r="D7" i="30"/>
  <c r="F6" i="30" l="1"/>
  <c r="E7" i="30"/>
  <c r="G6" i="30" l="1"/>
  <c r="H6" i="30" s="1"/>
  <c r="F7" i="30"/>
  <c r="G7" i="30" l="1"/>
  <c r="H7" i="30"/>
  <c r="I6" i="30"/>
  <c r="I7" i="30" l="1"/>
  <c r="J6" i="30"/>
  <c r="K6" i="30" l="1"/>
  <c r="J7" i="30"/>
  <c r="L6" i="30" l="1"/>
  <c r="K7" i="30"/>
  <c r="M6" i="30" l="1"/>
  <c r="L7" i="30"/>
  <c r="N6" i="30" l="1"/>
  <c r="M7" i="30"/>
  <c r="O6" i="30" l="1"/>
  <c r="N7" i="30"/>
  <c r="P6" i="30" l="1"/>
  <c r="O7" i="30"/>
  <c r="P7" i="30" l="1"/>
  <c r="Q6" i="30"/>
  <c r="Q7" i="30" l="1"/>
  <c r="R6" i="30"/>
  <c r="R7" i="30" l="1"/>
  <c r="S6" i="30"/>
  <c r="T6" i="30" l="1"/>
  <c r="S7" i="30"/>
  <c r="U6" i="30" l="1"/>
  <c r="T7" i="30"/>
  <c r="V6" i="30" l="1"/>
  <c r="U7" i="30"/>
  <c r="W6" i="30" l="1"/>
  <c r="V7" i="30"/>
  <c r="X6" i="30" l="1"/>
  <c r="W7" i="30"/>
  <c r="X7" i="30" l="1"/>
  <c r="Y6" i="30"/>
  <c r="Y7" i="30" l="1"/>
  <c r="Z6" i="30"/>
  <c r="Z7" i="30" l="1"/>
  <c r="AA6" i="30"/>
  <c r="AB6" i="30" l="1"/>
  <c r="AA7" i="30"/>
  <c r="AC6" i="30" l="1"/>
  <c r="AB7" i="30"/>
  <c r="AD6" i="30" l="1"/>
  <c r="AC7" i="30"/>
  <c r="AE6" i="30" l="1"/>
  <c r="AD7" i="30"/>
  <c r="AF6" i="30" l="1"/>
  <c r="AE7" i="30"/>
  <c r="AF7" i="30" l="1"/>
  <c r="AG6" i="30"/>
  <c r="AG7" i="30" l="1"/>
</calcChain>
</file>

<file path=xl/sharedStrings.xml><?xml version="1.0" encoding="utf-8"?>
<sst xmlns="http://schemas.openxmlformats.org/spreadsheetml/2006/main" count="87" uniqueCount="64">
  <si>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</si>
  <si>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</si>
  <si>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</si>
  <si>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</si>
  <si>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</si>
  <si>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</si>
  <si>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</si>
  <si>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</si>
  <si>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</si>
  <si>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</si>
  <si>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</si>
  <si>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</si>
  <si>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</si>
  <si>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</si>
  <si>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</si>
  <si>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敬老の日</t>
  </si>
  <si>
    <t>秋分の日</t>
  </si>
  <si>
    <t>文化の日</t>
  </si>
  <si>
    <t>勤労感謝の日</t>
  </si>
  <si>
    <t>月初</t>
    <rPh sb="0" eb="2">
      <t>ゲッショ</t>
    </rPh>
    <phoneticPr fontId="1"/>
  </si>
  <si>
    <t>月末</t>
    <rPh sb="0" eb="2">
      <t>ゲツマツ</t>
    </rPh>
    <phoneticPr fontId="1"/>
  </si>
  <si>
    <t>人時</t>
    <rPh sb="0" eb="2">
      <t>ニンジ</t>
    </rPh>
    <phoneticPr fontId="1"/>
  </si>
  <si>
    <t>休日</t>
  </si>
  <si>
    <t>日付</t>
    <rPh sb="0" eb="2">
      <t>ヒヅケ</t>
    </rPh>
    <phoneticPr fontId="1"/>
  </si>
  <si>
    <t>出勤人時</t>
    <rPh sb="0" eb="2">
      <t>シュッキン</t>
    </rPh>
    <rPh sb="2" eb="4">
      <t>ニンジ</t>
    </rPh>
    <phoneticPr fontId="1"/>
  </si>
  <si>
    <t>必要人時</t>
    <rPh sb="0" eb="2">
      <t>ヒツヨウ</t>
    </rPh>
    <rPh sb="2" eb="4">
      <t>ニンジ</t>
    </rPh>
    <phoneticPr fontId="1"/>
  </si>
  <si>
    <t>その他</t>
    <rPh sb="2" eb="3">
      <t>タ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</si>
  <si>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</si>
  <si>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</si>
  <si>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数量</t>
    <rPh sb="0" eb="2">
      <t>スウリョウ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</si>
  <si>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</si>
  <si>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</si>
  <si>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</si>
  <si>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</si>
  <si>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</si>
  <si>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</si>
  <si>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</si>
  <si>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</si>
  <si>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</si>
  <si>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</si>
  <si>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その他　①</t>
    <rPh sb="2" eb="3">
      <t>タ</t>
    </rPh>
    <phoneticPr fontId="1"/>
  </si>
  <si>
    <t>その他　②</t>
    <rPh sb="2" eb="3">
      <t>タ</t>
    </rPh>
    <phoneticPr fontId="1"/>
  </si>
  <si>
    <t>その他　③</t>
    <rPh sb="2" eb="3">
      <t>タ</t>
    </rPh>
    <phoneticPr fontId="1"/>
  </si>
  <si>
    <t>その他　④</t>
    <rPh sb="2" eb="3">
      <t>タ</t>
    </rPh>
    <phoneticPr fontId="1"/>
  </si>
  <si>
    <t>その他　⑤</t>
    <rPh sb="2" eb="3">
      <t>タ</t>
    </rPh>
    <phoneticPr fontId="1"/>
  </si>
  <si>
    <t>その他　⑥</t>
    <rPh sb="2" eb="3">
      <t>タ</t>
    </rPh>
    <phoneticPr fontId="1"/>
  </si>
  <si>
    <t>その他　⑦</t>
    <rPh sb="2" eb="3">
      <t>タ</t>
    </rPh>
    <phoneticPr fontId="1"/>
  </si>
  <si>
    <t>その他　⑧</t>
    <rPh sb="2" eb="3">
      <t>タ</t>
    </rPh>
    <phoneticPr fontId="1"/>
  </si>
  <si>
    <t>その他　⑨</t>
    <rPh sb="2" eb="3">
      <t>タ</t>
    </rPh>
    <phoneticPr fontId="1"/>
  </si>
  <si>
    <t>その他　⑩</t>
    <rPh sb="2" eb="3">
      <t>タ</t>
    </rPh>
    <phoneticPr fontId="1"/>
  </si>
  <si>
    <t>★</t>
    <phoneticPr fontId="1"/>
  </si>
  <si>
    <t>★★</t>
    <phoneticPr fontId="1"/>
  </si>
  <si>
    <t>特別業務</t>
    <rPh sb="0" eb="2">
      <t>トクベツ</t>
    </rPh>
    <rPh sb="2" eb="4">
      <t>ギョウム</t>
    </rPh>
    <phoneticPr fontId="1"/>
  </si>
  <si>
    <t>祝日リスト</t>
    <rPh sb="0" eb="2">
      <t>シュクジツ</t>
    </rPh>
    <phoneticPr fontId="1"/>
  </si>
  <si>
    <t>↓日付は必ずA4から貼付すること</t>
    <rPh sb="1" eb="3">
      <t>ヒヅケ</t>
    </rPh>
    <rPh sb="4" eb="5">
      <t>カナラ</t>
    </rPh>
    <rPh sb="10" eb="12">
      <t>チョウフ</t>
    </rPh>
    <phoneticPr fontId="1"/>
  </si>
  <si>
    <t>※指定場所に貼付しないと条件付き書式が機能しません！</t>
    <rPh sb="1" eb="3">
      <t>シテイ</t>
    </rPh>
    <rPh sb="3" eb="5">
      <t>バショ</t>
    </rPh>
    <rPh sb="6" eb="8">
      <t>チョウフ</t>
    </rPh>
    <rPh sb="12" eb="14">
      <t>ジョウケン</t>
    </rPh>
    <rPh sb="14" eb="15">
      <t>ツ</t>
    </rPh>
    <rPh sb="16" eb="18">
      <t>ショシキ</t>
    </rPh>
    <rPh sb="19" eb="21">
      <t>キノウ</t>
    </rPh>
    <phoneticPr fontId="1"/>
  </si>
  <si>
    <t>カテゴリ</t>
    <phoneticPr fontId="1"/>
  </si>
  <si>
    <t>※更新する時は西暦表示にすること（年に注意！）</t>
    <rPh sb="1" eb="3">
      <t>コウシン</t>
    </rPh>
    <rPh sb="5" eb="6">
      <t>トキ</t>
    </rPh>
    <rPh sb="7" eb="9">
      <t>セイレキ</t>
    </rPh>
    <rPh sb="9" eb="11">
      <t>ヒョウジ</t>
    </rPh>
    <rPh sb="17" eb="18">
      <t>トシ</t>
    </rPh>
    <rPh sb="19" eb="21">
      <t>チュウイ</t>
    </rPh>
    <phoneticPr fontId="1"/>
  </si>
  <si>
    <t>※ネットで検索して情報を持ってきてください。おススメは以下（内閣府HP）</t>
    <rPh sb="5" eb="7">
      <t>ケンサク</t>
    </rPh>
    <rPh sb="9" eb="11">
      <t>ジョウホウ</t>
    </rPh>
    <rPh sb="12" eb="13">
      <t>モ</t>
    </rPh>
    <rPh sb="27" eb="29">
      <t>イカ</t>
    </rPh>
    <rPh sb="30" eb="33">
      <t>ナイカクフ</t>
    </rPh>
    <phoneticPr fontId="1"/>
  </si>
  <si>
    <t>　→　https://www8.cao.go.jp/chosei/shukujitsu/gaiyou.html</t>
    <phoneticPr fontId="1"/>
  </si>
  <si>
    <t>※日付は必ず「短い日付表示」で設定してください</t>
    <rPh sb="1" eb="3">
      <t>ヒヅケ</t>
    </rPh>
    <rPh sb="4" eb="5">
      <t>カナラ</t>
    </rPh>
    <rPh sb="7" eb="8">
      <t>ミジカ</t>
    </rPh>
    <rPh sb="9" eb="11">
      <t>ヒヅケ</t>
    </rPh>
    <rPh sb="11" eb="13">
      <t>ヒョウジ</t>
    </rPh>
    <rPh sb="15" eb="17">
      <t>セッテイ</t>
    </rPh>
    <phoneticPr fontId="1"/>
  </si>
  <si>
    <t>合計</t>
    <rPh sb="0" eb="2">
      <t>ゴウケイ</t>
    </rPh>
    <phoneticPr fontId="1"/>
  </si>
  <si>
    <t>総計</t>
    <rPh sb="0" eb="2">
      <t>ソウケイ</t>
    </rPh>
    <phoneticPr fontId="1"/>
  </si>
  <si>
    <t>内容</t>
    <rPh sb="0" eb="2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</si>
</sst>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#,###"/>
    <numFmt numFmtId="179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1"/>
      <name val="Meiryo UI"/>
      <family val="2"/>
      <charset val="128"/>
    </font>
    <font>
      <b/>
      <sz val="9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0" xfId="0" applyFont="1">
      <alignment vertical="center"/>
    </xf>
    <xf numFmtId="177" fontId="6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7" fontId="6" fillId="0" borderId="2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178" fontId="5" fillId="0" borderId="6" xfId="0" applyNumberFormat="1" applyFont="1" applyBorder="1" applyAlignment="1">
      <alignment horizontal="center" vertical="center" shrinkToFit="1"/>
    </xf>
    <xf numFmtId="178" fontId="5" fillId="0" borderId="1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7" fillId="0" borderId="22" xfId="0" applyNumberFormat="1" applyFont="1" applyBorder="1" applyAlignment="1">
      <alignment horizontal="center" vertical="center" shrinkToFit="1"/>
    </xf>
    <xf numFmtId="178" fontId="7" fillId="0" borderId="7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8" fontId="5" fillId="0" borderId="8" xfId="0" applyNumberFormat="1" applyFont="1" applyBorder="1" applyAlignment="1">
      <alignment horizontal="center" vertical="center" shrinkToFit="1"/>
    </xf>
    <xf numFmtId="178" fontId="7" fillId="0" borderId="30" xfId="0" applyNumberFormat="1" applyFont="1" applyBorder="1" applyAlignment="1">
      <alignment horizontal="center" vertical="center" shrinkToFit="1"/>
    </xf>
    <xf numFmtId="178" fontId="7" fillId="0" borderId="10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7" fontId="6" fillId="0" borderId="15" xfId="0" applyNumberFormat="1" applyFont="1" applyBorder="1" applyAlignment="1">
      <alignment horizontal="center" vertical="center"/>
    </xf>
    <xf numFmtId="178" fontId="5" fillId="0" borderId="19" xfId="0" applyNumberFormat="1" applyFont="1" applyBorder="1" applyAlignment="1">
      <alignment horizontal="center" vertical="center" shrinkToFit="1"/>
    </xf>
    <xf numFmtId="178" fontId="7" fillId="0" borderId="24" xfId="0" applyNumberFormat="1" applyFont="1" applyBorder="1" applyAlignment="1">
      <alignment horizontal="center" vertical="center" shrinkToFit="1"/>
    </xf>
    <xf numFmtId="178" fontId="7" fillId="0" borderId="15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8" fontId="5" fillId="0" borderId="36" xfId="0" applyNumberFormat="1" applyFont="1" applyBorder="1" applyAlignment="1">
      <alignment horizontal="center" vertical="center" shrinkToFit="1"/>
    </xf>
    <xf numFmtId="179" fontId="3" fillId="0" borderId="0" xfId="0" applyNumberFormat="1" applyFont="1" applyAlignment="1">
      <alignment vertical="center" shrinkToFit="1"/>
    </xf>
    <xf numFmtId="0" fontId="2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16" xfId="0" applyFont="1" applyFill="1" applyBorder="1" applyAlignment="1">
      <alignment horizontal="center" vertical="center" shrinkToFit="1"/>
    </xf>
    <xf numFmtId="0" fontId="2" fillId="6" borderId="0" xfId="0" applyFont="1" applyFill="1">
      <alignment vertical="center"/>
    </xf>
    <xf numFmtId="0" fontId="0" fillId="6" borderId="0" xfId="0" applyFill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2" fillId="0" borderId="17" xfId="0" applyFont="1" applyBorder="1">
      <alignment vertical="center"/>
    </xf>
    <xf numFmtId="14" fontId="2" fillId="0" borderId="0" xfId="0" applyNumberFormat="1" applyFont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2" fillId="5" borderId="31" xfId="0" applyFont="1" applyFill="1" applyBorder="1" applyAlignment="1">
      <alignment horizontal="center" vertical="center" shrinkToFit="1"/>
    </xf>
    <xf numFmtId="0" fontId="2" fillId="5" borderId="2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9" fontId="8" fillId="0" borderId="0" xfId="0" applyNumberFormat="1" applyFont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178" fontId="5" fillId="0" borderId="33" xfId="0" applyNumberFormat="1" applyFont="1" applyBorder="1" applyAlignment="1">
      <alignment horizontal="center" vertical="center" shrinkToFit="1"/>
    </xf>
    <xf numFmtId="178" fontId="5" fillId="0" borderId="32" xfId="0" applyNumberFormat="1" applyFont="1" applyBorder="1" applyAlignment="1">
      <alignment horizontal="center" vertical="center" shrinkToFit="1"/>
    </xf>
    <xf numFmtId="178" fontId="5" fillId="0" borderId="34" xfId="0" applyNumberFormat="1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30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5" fillId="5" borderId="33" xfId="0" applyFont="1" applyFill="1" applyBorder="1" applyAlignment="1">
      <alignment horizontal="center" vertical="center" shrinkToFit="1"/>
    </xf>
    <xf numFmtId="0" fontId="5" fillId="5" borderId="34" xfId="0" applyFont="1" applyFill="1" applyBorder="1" applyAlignment="1">
      <alignment horizontal="center" vertical="center" shrinkToFit="1"/>
    </xf>
    <xf numFmtId="0" fontId="5" fillId="5" borderId="26" xfId="0" applyFont="1" applyFill="1" applyBorder="1" applyAlignment="1">
      <alignment horizontal="center" vertical="center" shrinkToFit="1"/>
    </xf>
    <xf numFmtId="0" fontId="5" fillId="5" borderId="16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5" fillId="6" borderId="19" xfId="0" applyFont="1" applyFill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00B0F0"/>
      </font>
    </dxf>
    <dxf>
      <font>
        <b/>
        <i val="0"/>
        <color rgb="FFFF0000"/>
      </font>
    </dxf>
    <dxf>
      <font>
        <color auto="1"/>
      </font>
      <fill>
        <patternFill>
          <bgColor rgb="FF7030A0"/>
        </patternFill>
      </fill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CFF"/>
      <color rgb="FF66FFFF"/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C945-7BFF-46A5-A31A-55A0EC4D4E63}">
  <sheetPr codeName="Sheet1">
    <tabColor rgb="FF7030A0"/>
  </sheetPr>
  <dimension ref="A1:D22"/>
  <sheetViews>
    <sheetView zoomScaleNormal="100" workbookViewId="0">
      <selection activeCell="M17" sqref="M17"/>
    </sheetView>
  </sheetViews>
  <sheetFormatPr defaultRowHeight="18" x14ac:dyDescent="0.55000000000000004"/>
  <cols>
    <col min="1" max="2" width="16.58203125" style="1" customWidth="1"/>
    <col min="3" max="3" width="1.83203125" customWidth="1"/>
  </cols>
  <sheetData>
    <row r="1" spans="1:4" x14ac:dyDescent="0.55000000000000004">
      <c r="A1" s="98" t="s">
        <v>53</v>
      </c>
      <c r="B1" s="99"/>
    </row>
    <row r="2" spans="1:4" x14ac:dyDescent="0.55000000000000004">
      <c r="A2" s="99"/>
      <c r="B2" s="99"/>
    </row>
    <row r="3" spans="1:4" x14ac:dyDescent="0.55000000000000004">
      <c r="A3" s="65" t="s">
        <v>54</v>
      </c>
      <c r="B3" s="66"/>
      <c r="D3" s="18" t="s">
        <v>58</v>
      </c>
    </row>
    <row r="4" spans="1:4" x14ac:dyDescent="0.55000000000000004">
      <c r="A4" s="48">
        <v>45658</v>
      </c>
      <c r="B4" s="47" t="s">
        <v>3</v>
      </c>
      <c r="D4" s="2" t="s">
        <v>59</v>
      </c>
    </row>
    <row r="5" spans="1:4" x14ac:dyDescent="0.55000000000000004">
      <c r="A5" s="48">
        <v>45670</v>
      </c>
      <c r="B5" s="47" t="s">
        <v>4</v>
      </c>
      <c r="D5" s="18" t="s">
        <v>57</v>
      </c>
    </row>
    <row r="6" spans="1:4" x14ac:dyDescent="0.55000000000000004">
      <c r="A6" s="48">
        <v>45699</v>
      </c>
      <c r="B6" s="47" t="s">
        <v>5</v>
      </c>
      <c r="D6" s="18" t="s">
        <v>60</v>
      </c>
    </row>
    <row r="7" spans="1:4" x14ac:dyDescent="0.55000000000000004">
      <c r="A7" s="48">
        <v>45711</v>
      </c>
      <c r="B7" s="47" t="s">
        <v>6</v>
      </c>
      <c r="D7" s="18" t="s">
        <v>55</v>
      </c>
    </row>
    <row r="8" spans="1:4" x14ac:dyDescent="0.55000000000000004">
      <c r="A8" s="48">
        <v>45712</v>
      </c>
      <c r="B8" s="47" t="s">
        <v>22</v>
      </c>
    </row>
    <row r="9" spans="1:4" x14ac:dyDescent="0.55000000000000004">
      <c r="A9" s="48">
        <v>45736</v>
      </c>
      <c r="B9" s="47" t="s">
        <v>7</v>
      </c>
    </row>
    <row r="10" spans="1:4" x14ac:dyDescent="0.55000000000000004">
      <c r="A10" s="48">
        <v>45776</v>
      </c>
      <c r="B10" s="47" t="s">
        <v>8</v>
      </c>
    </row>
    <row r="11" spans="1:4" x14ac:dyDescent="0.55000000000000004">
      <c r="A11" s="48">
        <v>45780</v>
      </c>
      <c r="B11" s="47" t="s">
        <v>9</v>
      </c>
    </row>
    <row r="12" spans="1:4" x14ac:dyDescent="0.55000000000000004">
      <c r="A12" s="48">
        <v>45781</v>
      </c>
      <c r="B12" s="47" t="s">
        <v>10</v>
      </c>
    </row>
    <row r="13" spans="1:4" x14ac:dyDescent="0.55000000000000004">
      <c r="A13" s="48">
        <v>45782</v>
      </c>
      <c r="B13" s="47" t="s">
        <v>11</v>
      </c>
    </row>
    <row r="14" spans="1:4" x14ac:dyDescent="0.55000000000000004">
      <c r="A14" s="48">
        <v>45783</v>
      </c>
      <c r="B14" s="47" t="s">
        <v>22</v>
      </c>
    </row>
    <row r="15" spans="1:4" x14ac:dyDescent="0.55000000000000004">
      <c r="A15" s="48">
        <v>45859</v>
      </c>
      <c r="B15" s="47" t="s">
        <v>12</v>
      </c>
    </row>
    <row r="16" spans="1:4" x14ac:dyDescent="0.55000000000000004">
      <c r="A16" s="48">
        <v>45880</v>
      </c>
      <c r="B16" s="47" t="s">
        <v>14</v>
      </c>
    </row>
    <row r="17" spans="1:2" x14ac:dyDescent="0.55000000000000004">
      <c r="A17" s="48">
        <v>45915</v>
      </c>
      <c r="B17" s="47" t="s">
        <v>15</v>
      </c>
    </row>
    <row r="18" spans="1:2" x14ac:dyDescent="0.55000000000000004">
      <c r="A18" s="48">
        <v>45923</v>
      </c>
      <c r="B18" s="47" t="s">
        <v>16</v>
      </c>
    </row>
    <row r="19" spans="1:2" x14ac:dyDescent="0.55000000000000004">
      <c r="A19" s="48">
        <v>45943</v>
      </c>
      <c r="B19" s="47" t="s">
        <v>13</v>
      </c>
    </row>
    <row r="20" spans="1:2" x14ac:dyDescent="0.55000000000000004">
      <c r="A20" s="48">
        <v>45964</v>
      </c>
      <c r="B20" s="47" t="s">
        <v>17</v>
      </c>
    </row>
    <row r="21" spans="1:2" x14ac:dyDescent="0.55000000000000004">
      <c r="A21" s="48">
        <v>45984</v>
      </c>
      <c r="B21" s="47" t="s">
        <v>18</v>
      </c>
    </row>
    <row r="22" spans="1:2" x14ac:dyDescent="0.55000000000000004">
      <c r="A22" s="48">
        <v>45985</v>
      </c>
      <c r="B22" s="47" t="s">
        <v>22</v>
      </c>
    </row>
  </sheetData>
  <mergeCells count="1">
    <mergeCell ref="A1:B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EE4F-75E2-471A-AB38-BE402421464A}">
  <sheetPr codeName="Sheet4">
    <tabColor rgb="FFFFFF00"/>
  </sheetPr>
  <dimension ref="A1:AG57"/>
  <sheetViews>
    <sheetView zoomScale="70" zoomScaleNormal="70" workbookViewId="0">
      <selection activeCell="AB17" sqref="AB17"/>
    </sheetView>
  </sheetViews>
  <sheetFormatPr defaultColWidth="9" defaultRowHeight="18" x14ac:dyDescent="0.55000000000000004"/>
  <cols>
    <col min="1" max="1" width="1.58203125" style="3" customWidth="1"/>
    <col min="2" max="2" width="15.33203125" style="55" bestFit="1" customWidth="1"/>
    <col min="3" max="33" width="6.08203125" style="2" customWidth="1"/>
    <col min="34" max="16384" width="9" style="2"/>
  </cols>
  <sheetData>
    <row r="1" spans="2:33" ht="8.15" customHeight="1" x14ac:dyDescent="0.55000000000000004"/>
    <row r="2" spans="2:33" ht="19.5" customHeight="1" thickBot="1" x14ac:dyDescent="0.6">
      <c r="C2" s="100">
        <v>2025</v>
      </c>
      <c r="D2" s="100"/>
      <c r="E2" s="82" t="s">
        <v>1</v>
      </c>
      <c r="F2" s="46">
        <v>1</v>
      </c>
      <c r="G2" s="82" t="s">
        <v>2</v>
      </c>
    </row>
    <row r="3" spans="2:33" ht="19.5" customHeight="1" thickBot="1" x14ac:dyDescent="0.6">
      <c r="D3" s="82" t="s">
        <v>19</v>
      </c>
      <c r="E3" s="101">
        <f t="shared" ref="E3" si="0">DATE(C2,F2,1)</f>
        <v>45658</v>
      </c>
      <c r="F3" s="101"/>
      <c r="G3" s="101"/>
      <c r="H3" s="83"/>
    </row>
    <row r="4" spans="2:33" ht="19.5" customHeight="1" thickBot="1" x14ac:dyDescent="0.6">
      <c r="D4" s="82" t="s">
        <v>20</v>
      </c>
      <c r="E4" s="101">
        <f>EOMONTH(E3,0)</f>
        <v>45688</v>
      </c>
      <c r="F4" s="101"/>
      <c r="G4" s="101"/>
      <c r="H4" s="83"/>
    </row>
    <row r="5" spans="2:33" ht="19.5" customHeight="1" thickBot="1" x14ac:dyDescent="0.6"/>
    <row r="6" spans="2:33" x14ac:dyDescent="0.55000000000000004">
      <c r="B6" s="102" t="s">
        <v>0</v>
      </c>
      <c r="C6" s="4">
        <f>E3</f>
        <v>45658</v>
      </c>
      <c r="D6" s="5">
        <f>IF(C6=$E$4,"",IF(C6="","",IF(C6&lt;&gt;$E$4,C6+1,"")))</f>
        <v>45659</v>
      </c>
      <c r="E6" s="5">
        <f t="shared" ref="E6:AG6" si="1">IF(D6=$E$4,"",IF(D6="","",IF(D6&lt;&gt;$E$4,D6+1,"")))</f>
        <v>45660</v>
      </c>
      <c r="F6" s="5">
        <f t="shared" si="1"/>
        <v>45661</v>
      </c>
      <c r="G6" s="5">
        <f t="shared" si="1"/>
        <v>45662</v>
      </c>
      <c r="H6" s="5">
        <f t="shared" si="1"/>
        <v>45663</v>
      </c>
      <c r="I6" s="5">
        <f t="shared" si="1"/>
        <v>45664</v>
      </c>
      <c r="J6" s="5">
        <f t="shared" si="1"/>
        <v>45665</v>
      </c>
      <c r="K6" s="5">
        <f t="shared" si="1"/>
        <v>45666</v>
      </c>
      <c r="L6" s="5">
        <f t="shared" si="1"/>
        <v>45667</v>
      </c>
      <c r="M6" s="5">
        <f t="shared" si="1"/>
        <v>45668</v>
      </c>
      <c r="N6" s="5">
        <f t="shared" si="1"/>
        <v>45669</v>
      </c>
      <c r="O6" s="5">
        <f t="shared" si="1"/>
        <v>45670</v>
      </c>
      <c r="P6" s="5">
        <f t="shared" si="1"/>
        <v>45671</v>
      </c>
      <c r="Q6" s="5">
        <f t="shared" si="1"/>
        <v>45672</v>
      </c>
      <c r="R6" s="5">
        <f t="shared" si="1"/>
        <v>45673</v>
      </c>
      <c r="S6" s="5">
        <f t="shared" si="1"/>
        <v>45674</v>
      </c>
      <c r="T6" s="5">
        <f t="shared" si="1"/>
        <v>45675</v>
      </c>
      <c r="U6" s="5">
        <f t="shared" si="1"/>
        <v>45676</v>
      </c>
      <c r="V6" s="5">
        <f t="shared" si="1"/>
        <v>45677</v>
      </c>
      <c r="W6" s="5">
        <f t="shared" si="1"/>
        <v>45678</v>
      </c>
      <c r="X6" s="5">
        <f t="shared" si="1"/>
        <v>45679</v>
      </c>
      <c r="Y6" s="5">
        <f t="shared" si="1"/>
        <v>45680</v>
      </c>
      <c r="Z6" s="5">
        <f t="shared" si="1"/>
        <v>45681</v>
      </c>
      <c r="AA6" s="5">
        <f t="shared" si="1"/>
        <v>45682</v>
      </c>
      <c r="AB6" s="5">
        <f t="shared" si="1"/>
        <v>45683</v>
      </c>
      <c r="AC6" s="5">
        <f t="shared" si="1"/>
        <v>45684</v>
      </c>
      <c r="AD6" s="5">
        <f t="shared" si="1"/>
        <v>45685</v>
      </c>
      <c r="AE6" s="5">
        <f t="shared" si="1"/>
        <v>45686</v>
      </c>
      <c r="AF6" s="5">
        <f t="shared" si="1"/>
        <v>45687</v>
      </c>
      <c r="AG6" s="6">
        <f t="shared" si="1"/>
        <v>45688</v>
      </c>
    </row>
    <row r="7" spans="2:33" ht="18.5" thickBot="1" x14ac:dyDescent="0.6">
      <c r="B7" s="103"/>
      <c r="C7" s="49">
        <f>C6</f>
        <v>45658</v>
      </c>
      <c r="D7" s="49">
        <f t="shared" ref="D7:AG7" si="2">D6</f>
        <v>45659</v>
      </c>
      <c r="E7" s="49">
        <f t="shared" si="2"/>
        <v>45660</v>
      </c>
      <c r="F7" s="49">
        <f t="shared" si="2"/>
        <v>45661</v>
      </c>
      <c r="G7" s="49">
        <f t="shared" si="2"/>
        <v>45662</v>
      </c>
      <c r="H7" s="49">
        <f t="shared" si="2"/>
        <v>45663</v>
      </c>
      <c r="I7" s="49">
        <f t="shared" si="2"/>
        <v>45664</v>
      </c>
      <c r="J7" s="49">
        <f t="shared" si="2"/>
        <v>45665</v>
      </c>
      <c r="K7" s="49">
        <f t="shared" si="2"/>
        <v>45666</v>
      </c>
      <c r="L7" s="49">
        <f t="shared" si="2"/>
        <v>45667</v>
      </c>
      <c r="M7" s="49">
        <f t="shared" si="2"/>
        <v>45668</v>
      </c>
      <c r="N7" s="49">
        <f t="shared" si="2"/>
        <v>45669</v>
      </c>
      <c r="O7" s="49">
        <f t="shared" si="2"/>
        <v>45670</v>
      </c>
      <c r="P7" s="49">
        <f t="shared" si="2"/>
        <v>45671</v>
      </c>
      <c r="Q7" s="49">
        <f t="shared" si="2"/>
        <v>45672</v>
      </c>
      <c r="R7" s="49">
        <f t="shared" si="2"/>
        <v>45673</v>
      </c>
      <c r="S7" s="49">
        <f t="shared" si="2"/>
        <v>45674</v>
      </c>
      <c r="T7" s="49">
        <f t="shared" si="2"/>
        <v>45675</v>
      </c>
      <c r="U7" s="49">
        <f t="shared" si="2"/>
        <v>45676</v>
      </c>
      <c r="V7" s="49">
        <f t="shared" si="2"/>
        <v>45677</v>
      </c>
      <c r="W7" s="49">
        <f t="shared" si="2"/>
        <v>45678</v>
      </c>
      <c r="X7" s="49">
        <f t="shared" si="2"/>
        <v>45679</v>
      </c>
      <c r="Y7" s="49">
        <f t="shared" si="2"/>
        <v>45680</v>
      </c>
      <c r="Z7" s="49">
        <f t="shared" si="2"/>
        <v>45681</v>
      </c>
      <c r="AA7" s="49">
        <f t="shared" si="2"/>
        <v>45682</v>
      </c>
      <c r="AB7" s="49">
        <f t="shared" si="2"/>
        <v>45683</v>
      </c>
      <c r="AC7" s="49">
        <f t="shared" si="2"/>
        <v>45684</v>
      </c>
      <c r="AD7" s="49">
        <f t="shared" si="2"/>
        <v>45685</v>
      </c>
      <c r="AE7" s="49">
        <f t="shared" si="2"/>
        <v>45686</v>
      </c>
      <c r="AF7" s="49">
        <f t="shared" si="2"/>
        <v>45687</v>
      </c>
      <c r="AG7" s="50">
        <f t="shared" si="2"/>
        <v>45688</v>
      </c>
    </row>
    <row r="8" spans="2:33" x14ac:dyDescent="0.55000000000000004">
      <c r="B8" s="70">
        <v>1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2"/>
    </row>
    <row r="9" spans="2:33" x14ac:dyDescent="0.55000000000000004">
      <c r="B9" s="70">
        <v>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2"/>
    </row>
    <row r="10" spans="2:33" x14ac:dyDescent="0.55000000000000004">
      <c r="B10" s="70">
        <v>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2"/>
    </row>
    <row r="11" spans="2:33" x14ac:dyDescent="0.55000000000000004">
      <c r="B11" s="70">
        <v>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2"/>
    </row>
    <row r="12" spans="2:33" x14ac:dyDescent="0.55000000000000004">
      <c r="B12" s="70">
        <v>5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2"/>
    </row>
    <row r="13" spans="2:33" x14ac:dyDescent="0.55000000000000004">
      <c r="B13" s="70">
        <v>6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2"/>
    </row>
    <row r="14" spans="2:33" x14ac:dyDescent="0.55000000000000004">
      <c r="B14" s="70">
        <v>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2"/>
    </row>
    <row r="15" spans="2:33" x14ac:dyDescent="0.55000000000000004">
      <c r="B15" s="70">
        <v>8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</row>
    <row r="16" spans="2:33" x14ac:dyDescent="0.55000000000000004">
      <c r="B16" s="70">
        <v>9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2"/>
    </row>
    <row r="17" spans="2:33" x14ac:dyDescent="0.55000000000000004">
      <c r="B17" s="70">
        <v>10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2"/>
    </row>
    <row r="18" spans="2:33" x14ac:dyDescent="0.55000000000000004">
      <c r="B18" s="70">
        <v>11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2"/>
    </row>
    <row r="19" spans="2:33" x14ac:dyDescent="0.55000000000000004">
      <c r="B19" s="70">
        <v>12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2"/>
    </row>
    <row r="20" spans="2:33" x14ac:dyDescent="0.55000000000000004">
      <c r="B20" s="70">
        <v>13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2"/>
    </row>
    <row r="21" spans="2:33" x14ac:dyDescent="0.55000000000000004">
      <c r="B21" s="70">
        <v>14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2"/>
    </row>
    <row r="22" spans="2:33" x14ac:dyDescent="0.55000000000000004">
      <c r="B22" s="70">
        <v>15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2"/>
    </row>
    <row r="23" spans="2:33" x14ac:dyDescent="0.55000000000000004">
      <c r="B23" s="70">
        <v>16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2"/>
    </row>
    <row r="24" spans="2:33" x14ac:dyDescent="0.55000000000000004">
      <c r="B24" s="70">
        <v>17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2"/>
    </row>
    <row r="25" spans="2:33" x14ac:dyDescent="0.55000000000000004">
      <c r="B25" s="70">
        <v>18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</row>
    <row r="26" spans="2:33" x14ac:dyDescent="0.55000000000000004">
      <c r="B26" s="70">
        <v>19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2"/>
    </row>
    <row r="27" spans="2:33" x14ac:dyDescent="0.55000000000000004">
      <c r="B27" s="70">
        <v>20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</row>
    <row r="28" spans="2:33" x14ac:dyDescent="0.55000000000000004">
      <c r="B28" s="70">
        <v>21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2"/>
    </row>
    <row r="29" spans="2:33" x14ac:dyDescent="0.55000000000000004">
      <c r="B29" s="70">
        <v>22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</row>
    <row r="30" spans="2:33" x14ac:dyDescent="0.55000000000000004">
      <c r="B30" s="70">
        <v>23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2"/>
    </row>
    <row r="31" spans="2:33" x14ac:dyDescent="0.55000000000000004">
      <c r="B31" s="70">
        <v>24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2"/>
    </row>
    <row r="32" spans="2:33" x14ac:dyDescent="0.55000000000000004">
      <c r="B32" s="70">
        <v>25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2"/>
    </row>
    <row r="33" spans="2:33" x14ac:dyDescent="0.55000000000000004">
      <c r="B33" s="70">
        <v>26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2"/>
    </row>
    <row r="34" spans="2:33" x14ac:dyDescent="0.55000000000000004">
      <c r="B34" s="70">
        <v>27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2"/>
    </row>
    <row r="35" spans="2:33" x14ac:dyDescent="0.55000000000000004">
      <c r="B35" s="70">
        <v>28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2"/>
    </row>
    <row r="36" spans="2:33" x14ac:dyDescent="0.55000000000000004">
      <c r="B36" s="70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2"/>
    </row>
    <row r="37" spans="2:33" x14ac:dyDescent="0.55000000000000004">
      <c r="B37" s="70">
        <v>30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2"/>
    </row>
    <row r="38" spans="2:33" x14ac:dyDescent="0.55000000000000004">
      <c r="B38" s="70">
        <v>31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2"/>
    </row>
    <row r="39" spans="2:33" x14ac:dyDescent="0.55000000000000004">
      <c r="B39" s="70">
        <v>32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2"/>
    </row>
    <row r="40" spans="2:33" x14ac:dyDescent="0.55000000000000004">
      <c r="B40" s="70">
        <v>33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2"/>
    </row>
    <row r="41" spans="2:33" x14ac:dyDescent="0.55000000000000004">
      <c r="B41" s="70">
        <v>34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2"/>
    </row>
    <row r="42" spans="2:33" x14ac:dyDescent="0.55000000000000004">
      <c r="B42" s="70">
        <v>35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2"/>
    </row>
    <row r="43" spans="2:33" x14ac:dyDescent="0.55000000000000004">
      <c r="B43" s="70">
        <v>36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2"/>
    </row>
    <row r="44" spans="2:33" x14ac:dyDescent="0.55000000000000004">
      <c r="B44" s="70">
        <v>37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2"/>
    </row>
    <row r="45" spans="2:33" x14ac:dyDescent="0.55000000000000004">
      <c r="B45" s="70">
        <v>38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2"/>
    </row>
    <row r="46" spans="2:33" x14ac:dyDescent="0.55000000000000004">
      <c r="B46" s="70">
        <v>39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2"/>
    </row>
    <row r="47" spans="2:33" x14ac:dyDescent="0.55000000000000004">
      <c r="B47" s="70">
        <v>40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2"/>
    </row>
    <row r="48" spans="2:33" x14ac:dyDescent="0.55000000000000004">
      <c r="B48" s="70">
        <v>41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2:33" x14ac:dyDescent="0.55000000000000004">
      <c r="B49" s="70">
        <v>42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2"/>
    </row>
    <row r="50" spans="2:33" x14ac:dyDescent="0.55000000000000004">
      <c r="B50" s="70">
        <v>43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2"/>
    </row>
    <row r="51" spans="2:33" x14ac:dyDescent="0.55000000000000004">
      <c r="B51" s="70">
        <v>44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2"/>
    </row>
    <row r="52" spans="2:33" x14ac:dyDescent="0.55000000000000004">
      <c r="B52" s="70">
        <v>45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2:33" x14ac:dyDescent="0.55000000000000004">
      <c r="B53" s="70">
        <v>46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2"/>
    </row>
    <row r="54" spans="2:33" x14ac:dyDescent="0.55000000000000004">
      <c r="B54" s="70">
        <v>47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2"/>
    </row>
    <row r="55" spans="2:33" x14ac:dyDescent="0.55000000000000004">
      <c r="B55" s="70">
        <v>48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2"/>
    </row>
    <row r="56" spans="2:33" x14ac:dyDescent="0.55000000000000004">
      <c r="B56" s="70">
        <v>49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2"/>
    </row>
    <row r="57" spans="2:33" ht="18.5" thickBot="1" x14ac:dyDescent="0.6">
      <c r="B57" s="91">
        <v>50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4"/>
    </row>
  </sheetData>
  <mergeCells count="4">
    <mergeCell ref="C2:D2"/>
    <mergeCell ref="E3:G3"/>
    <mergeCell ref="E4:G4"/>
    <mergeCell ref="B6:B7"/>
  </mergeCells>
  <phoneticPr fontId="1"/>
  <conditionalFormatting sqref="C6:AG57">
    <cfRule type="expression" dxfId="10" priority="79">
      <formula>OR(TEXT(C$7,"aaa")="土",TEXT(C$7,"aaa")="日")</formula>
    </cfRule>
  </conditionalFormatting>
  <conditionalFormatting sqref="C7:AG7">
    <cfRule type="expression" dxfId="8" priority="80">
      <formula>TEXT(C$7,"aaa")="日"</formula>
    </cfRule>
    <cfRule type="expression" dxfId="7" priority="81">
      <formula>TEXT(C$7,"aaa")="土"</formula>
    </cfRule>
  </conditionalFormatting>
  <conditionalFormatting sqref="C8:AG57">
    <cfRule type="cellIs" dxfId="5" priority="77" operator="between">
      <formula>1</formula>
      <formula>10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9" id="{00FB81AF-E473-437E-A5B6-921A8424D2D4}">
            <xm:f>COUNTIF(各種設定!$A$4:$A$22,C$7)=1</xm:f>
            <x14:dxf>
              <fill>
                <patternFill>
                  <bgColor rgb="FFFFC000"/>
                </patternFill>
              </fill>
            </x14:dxf>
          </x14:cfRule>
          <xm:sqref>C6:AG57</xm:sqref>
        </x14:conditionalFormatting>
        <x14:conditionalFormatting xmlns:xm="http://schemas.microsoft.com/office/excel/2006/main">
          <x14:cfRule type="expression" priority="88" id="{03502A90-2588-43D9-AE77-142B0A410206}">
            <xm:f>COUNTIF(各種設定!$A$4:$A$22,C$7)=1</xm:f>
            <x14:dxf>
              <font>
                <color rgb="FFFF0000"/>
              </font>
            </x14:dxf>
          </x14:cfRule>
          <xm:sqref>C7:AG7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0956-82CA-4149-BEC8-46E0A861F0D0}">
  <sheetPr codeName="Sheet5">
    <tabColor rgb="FFFFCCFF"/>
  </sheetPr>
  <dimension ref="A1:AP39"/>
  <sheetViews>
    <sheetView tabSelected="1" zoomScaleNormal="100" workbookViewId="0">
      <selection activeCell="E13" sqref="E13"/>
    </sheetView>
  </sheetViews>
  <sheetFormatPr defaultColWidth="9" defaultRowHeight="18" x14ac:dyDescent="0.55000000000000004"/>
  <cols>
    <col min="1" max="1" width="6.58203125" style="7" customWidth="1"/>
    <col min="2" max="2" width="6.33203125" style="7" customWidth="1"/>
    <col min="3" max="3" width="3.83203125" style="8" hidden="1" customWidth="1"/>
    <col min="4" max="4" width="6.58203125" style="8" customWidth="1"/>
    <col min="5" max="32" width="6.58203125" style="7" customWidth="1"/>
    <col min="33" max="33" width="2.5" style="7" customWidth="1"/>
    <col min="34" max="34" width="11.25" style="7" bestFit="1" customWidth="1"/>
    <col min="35" max="35" width="15.58203125" style="7" customWidth="1"/>
    <col min="36" max="41" width="8.83203125" style="7" customWidth="1"/>
    <col min="42" max="42" width="9" style="7" customWidth="1"/>
    <col min="43" max="16384" width="9" style="8"/>
  </cols>
  <sheetData>
    <row r="1" spans="1:42" ht="18" customHeight="1" thickBot="1" x14ac:dyDescent="0.6">
      <c r="D1" s="109">
        <v>2025</v>
      </c>
      <c r="E1" s="109"/>
      <c r="F1" s="10" t="s">
        <v>1</v>
      </c>
      <c r="G1" s="9">
        <v>1</v>
      </c>
      <c r="H1" s="10" t="s">
        <v>2</v>
      </c>
      <c r="P1" s="11"/>
      <c r="AA1" s="36"/>
      <c r="AB1" s="36"/>
      <c r="AC1" s="36"/>
      <c r="AD1" s="36"/>
      <c r="AE1" s="36"/>
      <c r="AF1" s="36"/>
      <c r="AG1" s="36"/>
      <c r="AL1" s="8"/>
      <c r="AM1" s="8"/>
      <c r="AN1" s="8"/>
      <c r="AO1" s="8"/>
      <c r="AP1" s="8"/>
    </row>
    <row r="2" spans="1:42" ht="18" customHeight="1" thickBot="1" x14ac:dyDescent="0.6">
      <c r="D2" s="11"/>
      <c r="E2" s="10" t="s">
        <v>19</v>
      </c>
      <c r="F2" s="110">
        <f>DATE(D1,G1,1)</f>
        <v>45658</v>
      </c>
      <c r="G2" s="110"/>
      <c r="H2" s="110"/>
      <c r="P2" s="11"/>
      <c r="AA2" s="36"/>
      <c r="AB2" s="36"/>
      <c r="AC2" s="36"/>
      <c r="AD2" s="36"/>
      <c r="AE2" s="36"/>
      <c r="AF2" s="36"/>
      <c r="AG2" s="36"/>
      <c r="AL2" s="8"/>
      <c r="AM2" s="8"/>
      <c r="AN2" s="8"/>
      <c r="AO2" s="8"/>
      <c r="AP2" s="8"/>
    </row>
    <row r="3" spans="1:42" ht="18.5" thickBot="1" x14ac:dyDescent="0.6">
      <c r="D3" s="11"/>
      <c r="E3" s="10" t="s">
        <v>20</v>
      </c>
      <c r="F3" s="110">
        <f>EOMONTH(F2,0)</f>
        <v>45688</v>
      </c>
      <c r="G3" s="110"/>
      <c r="H3" s="110"/>
      <c r="AL3" s="8"/>
      <c r="AM3" s="8"/>
      <c r="AN3" s="8"/>
      <c r="AO3" s="8"/>
      <c r="AP3" s="8"/>
    </row>
    <row r="4" spans="1:42" ht="18.5" thickBot="1" x14ac:dyDescent="0.6">
      <c r="S4" s="2"/>
      <c r="T4" s="2"/>
      <c r="U4" s="2"/>
      <c r="V4" s="2"/>
      <c r="AL4" s="8"/>
      <c r="AM4" s="8"/>
      <c r="AN4" s="8"/>
      <c r="AO4" s="8"/>
      <c r="AP4" s="8"/>
    </row>
    <row r="5" spans="1:42" ht="25" customHeight="1" x14ac:dyDescent="0.55000000000000004">
      <c r="A5" s="111" t="s">
        <v>23</v>
      </c>
      <c r="B5" s="112"/>
      <c r="C5" s="105"/>
      <c r="D5" s="113" t="s">
        <v>24</v>
      </c>
      <c r="E5" s="115" t="s">
        <v>25</v>
      </c>
      <c r="F5" s="117" t="s">
        <v>50</v>
      </c>
      <c r="G5" s="118"/>
      <c r="H5" s="119" t="s">
        <v>51</v>
      </c>
      <c r="I5" s="120"/>
      <c r="J5" s="104" t="s">
        <v>26</v>
      </c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L5" s="8"/>
      <c r="AM5" s="8"/>
      <c r="AN5" s="8"/>
      <c r="AO5" s="8"/>
      <c r="AP5" s="8"/>
    </row>
    <row r="6" spans="1:42" ht="25" customHeight="1" thickBot="1" x14ac:dyDescent="0.6">
      <c r="A6" s="60" t="s">
        <v>27</v>
      </c>
      <c r="B6" s="61" t="s">
        <v>28</v>
      </c>
      <c r="C6" s="62"/>
      <c r="D6" s="114"/>
      <c r="E6" s="116"/>
      <c r="F6" s="58" t="s">
        <v>29</v>
      </c>
      <c r="G6" s="59" t="s">
        <v>21</v>
      </c>
      <c r="H6" s="56" t="s">
        <v>29</v>
      </c>
      <c r="I6" s="57" t="s">
        <v>21</v>
      </c>
      <c r="J6" s="64" t="s">
        <v>30</v>
      </c>
      <c r="K6" s="63" t="s">
        <v>21</v>
      </c>
      <c r="L6" s="63" t="s">
        <v>31</v>
      </c>
      <c r="M6" s="63" t="s">
        <v>21</v>
      </c>
      <c r="N6" s="63" t="s">
        <v>32</v>
      </c>
      <c r="O6" s="63" t="s">
        <v>21</v>
      </c>
      <c r="P6" s="63" t="s">
        <v>33</v>
      </c>
      <c r="Q6" s="63" t="s">
        <v>21</v>
      </c>
      <c r="R6" s="63" t="s">
        <v>34</v>
      </c>
      <c r="S6" s="63" t="s">
        <v>21</v>
      </c>
      <c r="T6" s="63" t="s">
        <v>35</v>
      </c>
      <c r="U6" s="63" t="s">
        <v>21</v>
      </c>
      <c r="V6" s="63" t="s">
        <v>36</v>
      </c>
      <c r="W6" s="63" t="s">
        <v>21</v>
      </c>
      <c r="X6" s="63" t="s">
        <v>37</v>
      </c>
      <c r="Y6" s="63" t="s">
        <v>21</v>
      </c>
      <c r="Z6" s="63" t="s">
        <v>38</v>
      </c>
      <c r="AA6" s="63" t="s">
        <v>21</v>
      </c>
      <c r="AB6" s="63" t="s">
        <v>39</v>
      </c>
      <c r="AC6" s="63" t="s">
        <v>21</v>
      </c>
      <c r="AD6" s="106" t="s">
        <v>52</v>
      </c>
      <c r="AE6" s="107"/>
      <c r="AF6" s="108"/>
      <c r="AG6" s="80"/>
      <c r="AH6" s="80"/>
      <c r="AI6" s="80"/>
      <c r="AJ6" s="80"/>
      <c r="AK6" s="80"/>
      <c r="AP6" s="8"/>
    </row>
    <row r="7" spans="1:42" ht="18.5" thickBot="1" x14ac:dyDescent="0.6">
      <c r="A7" s="95">
        <f>F2</f>
        <v>45658</v>
      </c>
      <c r="B7" s="37">
        <f>A7</f>
        <v>45658</v>
      </c>
      <c r="C7" s="37" t="str">
        <f>TEXT($A7,"aaa")</f>
        <v>水</v>
      </c>
      <c r="D7" s="19"/>
      <c r="E7" s="92">
        <f>IFERROR(G7+I7+K7+M7+O7+Q7+S7+U7+W7+Y7+AA7+AC7+AD7+AE7+AF7, "")</f>
        <v>0</v>
      </c>
      <c r="F7" s="38"/>
      <c r="G7" s="39"/>
      <c r="H7" s="38"/>
      <c r="I7" s="40"/>
      <c r="J7" s="41"/>
      <c r="K7" s="42"/>
      <c r="L7" s="42"/>
      <c r="M7" s="42"/>
      <c r="N7" s="42"/>
      <c r="O7" s="42"/>
      <c r="P7" s="43"/>
      <c r="Q7" s="42"/>
      <c r="R7" s="43"/>
      <c r="S7" s="42"/>
      <c r="T7" s="43"/>
      <c r="U7" s="42"/>
      <c r="V7" s="43"/>
      <c r="W7" s="42"/>
      <c r="X7" s="43"/>
      <c r="Y7" s="42"/>
      <c r="Z7" s="43"/>
      <c r="AA7" s="42"/>
      <c r="AB7" s="43"/>
      <c r="AC7" s="42"/>
      <c r="AD7" s="43"/>
      <c r="AE7" s="43"/>
      <c r="AF7" s="13"/>
      <c r="AH7" s="86" t="s">
        <v>56</v>
      </c>
      <c r="AI7" s="87" t="s">
        <v>63</v>
      </c>
      <c r="AJ7" s="88" t="s">
        <v>61</v>
      </c>
      <c r="AK7" s="8"/>
      <c r="AL7" s="8"/>
      <c r="AM7" s="8"/>
      <c r="AN7" s="8"/>
      <c r="AO7" s="8"/>
      <c r="AP7" s="8"/>
    </row>
    <row r="8" spans="1:42" x14ac:dyDescent="0.55000000000000004">
      <c r="A8" s="96">
        <f t="shared" ref="A8:A37" si="0">IF(A7=$F$3,"",IF(A7="","",IF(A7&lt;&gt;$F$3,A7+1,"")))</f>
        <v>45659</v>
      </c>
      <c r="B8" s="12">
        <f t="shared" ref="B8:B37" si="1">A8</f>
        <v>45659</v>
      </c>
      <c r="C8" s="12" t="str">
        <f t="shared" ref="C8:C37" si="2">TEXT($A8,"aaa")</f>
        <v>木</v>
      </c>
      <c r="D8" s="20"/>
      <c r="E8" s="93">
        <f>IFERROR(G8+I8+K8+M8+O8+Q8+S8+U8+W8+Y8+AA8+AC8+AD8+AE8+AF8, "")</f>
        <v>0</v>
      </c>
      <c r="F8" s="22"/>
      <c r="G8" s="26"/>
      <c r="H8" s="23"/>
      <c r="I8" s="27"/>
      <c r="J8" s="28"/>
      <c r="K8" s="24"/>
      <c r="L8" s="24"/>
      <c r="M8" s="24"/>
      <c r="N8" s="24"/>
      <c r="O8" s="24"/>
      <c r="P8" s="25"/>
      <c r="Q8" s="24"/>
      <c r="R8" s="25"/>
      <c r="S8" s="24"/>
      <c r="T8" s="25"/>
      <c r="U8" s="24"/>
      <c r="V8" s="25"/>
      <c r="W8" s="24"/>
      <c r="X8" s="25"/>
      <c r="Y8" s="24"/>
      <c r="Z8" s="25"/>
      <c r="AA8" s="24"/>
      <c r="AB8" s="25"/>
      <c r="AC8" s="24"/>
      <c r="AD8" s="25"/>
      <c r="AE8" s="25"/>
      <c r="AF8" s="14"/>
      <c r="AH8" s="70" t="s">
        <v>50</v>
      </c>
      <c r="AI8" s="84"/>
      <c r="AJ8" s="67">
        <f>$G$38</f>
        <v>0</v>
      </c>
      <c r="AK8" s="8"/>
      <c r="AL8" s="8"/>
      <c r="AM8" s="8"/>
      <c r="AN8" s="8"/>
      <c r="AO8" s="8"/>
      <c r="AP8" s="8"/>
    </row>
    <row r="9" spans="1:42" ht="18.5" thickBot="1" x14ac:dyDescent="0.6">
      <c r="A9" s="96">
        <f t="shared" si="0"/>
        <v>45660</v>
      </c>
      <c r="B9" s="12">
        <f t="shared" si="1"/>
        <v>45660</v>
      </c>
      <c r="C9" s="12" t="str">
        <f t="shared" si="2"/>
        <v>金</v>
      </c>
      <c r="D9" s="20"/>
      <c r="E9" s="93">
        <f t="shared" ref="E8:E37" si="3">IFERROR(G9+I9+K9+M9+O9+Q9+S9+U9+W9+Y9+AA9+AC9+AD9+AE9+AF9, "")</f>
        <v>0</v>
      </c>
      <c r="F9" s="22"/>
      <c r="G9" s="26"/>
      <c r="H9" s="23"/>
      <c r="I9" s="27"/>
      <c r="J9" s="28"/>
      <c r="K9" s="24"/>
      <c r="L9" s="24"/>
      <c r="M9" s="24"/>
      <c r="N9" s="24"/>
      <c r="O9" s="24"/>
      <c r="P9" s="25"/>
      <c r="Q9" s="24"/>
      <c r="R9" s="25"/>
      <c r="S9" s="24"/>
      <c r="T9" s="25"/>
      <c r="U9" s="24"/>
      <c r="V9" s="25"/>
      <c r="W9" s="24"/>
      <c r="X9" s="25"/>
      <c r="Y9" s="24"/>
      <c r="Z9" s="25"/>
      <c r="AA9" s="24"/>
      <c r="AB9" s="25"/>
      <c r="AC9" s="24"/>
      <c r="AD9" s="25"/>
      <c r="AE9" s="25"/>
      <c r="AF9" s="14"/>
      <c r="AH9" s="77" t="s">
        <v>51</v>
      </c>
      <c r="AI9" s="85"/>
      <c r="AJ9" s="68">
        <f>$I$38</f>
        <v>0</v>
      </c>
      <c r="AK9" s="8"/>
      <c r="AL9" s="8"/>
      <c r="AM9" s="8"/>
      <c r="AN9" s="8"/>
      <c r="AO9" s="8"/>
      <c r="AP9" s="8"/>
    </row>
    <row r="10" spans="1:42" ht="18.5" thickBot="1" x14ac:dyDescent="0.6">
      <c r="A10" s="96">
        <f t="shared" si="0"/>
        <v>45661</v>
      </c>
      <c r="B10" s="12">
        <f t="shared" si="1"/>
        <v>45661</v>
      </c>
      <c r="C10" s="12" t="str">
        <f t="shared" si="2"/>
        <v>土</v>
      </c>
      <c r="D10" s="20"/>
      <c r="E10" s="93">
        <f t="shared" si="3"/>
        <v>0</v>
      </c>
      <c r="F10" s="22"/>
      <c r="G10" s="26"/>
      <c r="H10" s="23"/>
      <c r="I10" s="27"/>
      <c r="J10" s="28"/>
      <c r="K10" s="24"/>
      <c r="L10" s="24"/>
      <c r="M10" s="24"/>
      <c r="N10" s="24"/>
      <c r="O10" s="24"/>
      <c r="P10" s="25"/>
      <c r="Q10" s="24"/>
      <c r="R10" s="25"/>
      <c r="S10" s="24"/>
      <c r="T10" s="25"/>
      <c r="U10" s="24"/>
      <c r="V10" s="25"/>
      <c r="W10" s="24"/>
      <c r="X10" s="25"/>
      <c r="Y10" s="24"/>
      <c r="Z10" s="25"/>
      <c r="AA10" s="24"/>
      <c r="AB10" s="25"/>
      <c r="AC10" s="24"/>
      <c r="AD10" s="25"/>
      <c r="AE10" s="25"/>
      <c r="AF10" s="14"/>
      <c r="AH10" s="69"/>
      <c r="AI10" s="69"/>
      <c r="AJ10" s="69"/>
      <c r="AK10" s="8"/>
      <c r="AL10" s="8"/>
      <c r="AM10" s="8"/>
      <c r="AN10" s="8"/>
      <c r="AO10" s="8"/>
      <c r="AP10" s="8"/>
    </row>
    <row r="11" spans="1:42" ht="18.5" thickBot="1" x14ac:dyDescent="0.6">
      <c r="A11" s="96">
        <f t="shared" si="0"/>
        <v>45662</v>
      </c>
      <c r="B11" s="12">
        <f t="shared" si="1"/>
        <v>45662</v>
      </c>
      <c r="C11" s="12" t="str">
        <f t="shared" si="2"/>
        <v>日</v>
      </c>
      <c r="D11" s="20"/>
      <c r="E11" s="93">
        <f t="shared" si="3"/>
        <v>0</v>
      </c>
      <c r="F11" s="22"/>
      <c r="G11" s="26"/>
      <c r="H11" s="23"/>
      <c r="I11" s="27"/>
      <c r="J11" s="28"/>
      <c r="K11" s="24"/>
      <c r="L11" s="24"/>
      <c r="M11" s="24"/>
      <c r="N11" s="24"/>
      <c r="O11" s="24"/>
      <c r="P11" s="25"/>
      <c r="Q11" s="24"/>
      <c r="R11" s="25"/>
      <c r="S11" s="24"/>
      <c r="T11" s="25"/>
      <c r="U11" s="24"/>
      <c r="V11" s="25"/>
      <c r="W11" s="24"/>
      <c r="X11" s="25"/>
      <c r="Y11" s="24"/>
      <c r="Z11" s="25"/>
      <c r="AA11" s="24"/>
      <c r="AB11" s="25"/>
      <c r="AC11" s="24"/>
      <c r="AD11" s="25"/>
      <c r="AE11" s="25"/>
      <c r="AF11" s="14"/>
      <c r="AH11" s="86" t="s">
        <v>56</v>
      </c>
      <c r="AI11" s="87" t="s">
        <v>63</v>
      </c>
      <c r="AJ11" s="88" t="s">
        <v>61</v>
      </c>
      <c r="AK11" s="8"/>
      <c r="AL11" s="8"/>
      <c r="AM11" s="8"/>
      <c r="AN11" s="8"/>
      <c r="AO11" s="8"/>
      <c r="AP11" s="8"/>
    </row>
    <row r="12" spans="1:42" x14ac:dyDescent="0.55000000000000004">
      <c r="A12" s="96">
        <f t="shared" si="0"/>
        <v>45663</v>
      </c>
      <c r="B12" s="12">
        <f t="shared" si="1"/>
        <v>45663</v>
      </c>
      <c r="C12" s="12" t="str">
        <f t="shared" si="2"/>
        <v>月</v>
      </c>
      <c r="D12" s="20"/>
      <c r="E12" s="93">
        <f t="shared" si="3"/>
        <v>0</v>
      </c>
      <c r="F12" s="22"/>
      <c r="G12" s="26"/>
      <c r="H12" s="23"/>
      <c r="I12" s="27"/>
      <c r="J12" s="28"/>
      <c r="K12" s="24"/>
      <c r="L12" s="24"/>
      <c r="M12" s="24"/>
      <c r="N12" s="24"/>
      <c r="O12" s="24"/>
      <c r="P12" s="25"/>
      <c r="Q12" s="24"/>
      <c r="R12" s="25"/>
      <c r="S12" s="24"/>
      <c r="T12" s="25"/>
      <c r="U12" s="24"/>
      <c r="V12" s="25"/>
      <c r="W12" s="24"/>
      <c r="X12" s="25"/>
      <c r="Y12" s="24"/>
      <c r="Z12" s="25"/>
      <c r="AA12" s="24"/>
      <c r="AB12" s="25"/>
      <c r="AC12" s="24"/>
      <c r="AD12" s="25"/>
      <c r="AE12" s="25"/>
      <c r="AF12" s="14"/>
      <c r="AH12" s="70" t="s">
        <v>40</v>
      </c>
      <c r="AI12" s="71"/>
      <c r="AJ12" s="72">
        <f>$K$38</f>
        <v>0</v>
      </c>
      <c r="AK12" s="69"/>
      <c r="AL12" s="69"/>
      <c r="AM12" s="69"/>
      <c r="AN12" s="69"/>
      <c r="AP12" s="8"/>
    </row>
    <row r="13" spans="1:42" x14ac:dyDescent="0.55000000000000004">
      <c r="A13" s="96">
        <f t="shared" si="0"/>
        <v>45664</v>
      </c>
      <c r="B13" s="12">
        <f t="shared" si="1"/>
        <v>45664</v>
      </c>
      <c r="C13" s="12" t="str">
        <f t="shared" si="2"/>
        <v>火</v>
      </c>
      <c r="D13" s="20"/>
      <c r="E13" s="93">
        <f t="shared" si="3"/>
        <v>0</v>
      </c>
      <c r="F13" s="22"/>
      <c r="G13" s="26"/>
      <c r="H13" s="23"/>
      <c r="I13" s="27"/>
      <c r="K13" s="24"/>
      <c r="L13" s="24"/>
      <c r="M13" s="24"/>
      <c r="N13" s="24"/>
      <c r="O13" s="24"/>
      <c r="P13" s="25"/>
      <c r="Q13" s="24"/>
      <c r="R13" s="25"/>
      <c r="S13" s="24"/>
      <c r="T13" s="25"/>
      <c r="U13" s="24"/>
      <c r="V13" s="25"/>
      <c r="W13" s="24"/>
      <c r="X13" s="25"/>
      <c r="Y13" s="24"/>
      <c r="Z13" s="25"/>
      <c r="AA13" s="24"/>
      <c r="AB13" s="25"/>
      <c r="AC13" s="24"/>
      <c r="AD13" s="25"/>
      <c r="AE13" s="25"/>
      <c r="AF13" s="14"/>
      <c r="AH13" s="73" t="s">
        <v>41</v>
      </c>
      <c r="AI13" s="74"/>
      <c r="AJ13" s="75">
        <f>$M$38</f>
        <v>0</v>
      </c>
      <c r="AK13" s="8"/>
      <c r="AL13" s="8"/>
      <c r="AM13" s="8"/>
      <c r="AN13" s="8"/>
      <c r="AO13" s="8"/>
      <c r="AP13" s="8"/>
    </row>
    <row r="14" spans="1:42" x14ac:dyDescent="0.55000000000000004">
      <c r="A14" s="96">
        <f t="shared" si="0"/>
        <v>45665</v>
      </c>
      <c r="B14" s="12">
        <f t="shared" si="1"/>
        <v>45665</v>
      </c>
      <c r="C14" s="12" t="str">
        <f t="shared" si="2"/>
        <v>水</v>
      </c>
      <c r="D14" s="20"/>
      <c r="E14" s="93">
        <f t="shared" si="3"/>
        <v>0</v>
      </c>
      <c r="F14" s="22"/>
      <c r="G14" s="26"/>
      <c r="H14" s="23"/>
      <c r="I14" s="27"/>
      <c r="J14" s="29"/>
      <c r="K14" s="24"/>
      <c r="L14" s="24"/>
      <c r="M14" s="24"/>
      <c r="N14" s="24"/>
      <c r="O14" s="24"/>
      <c r="P14" s="25"/>
      <c r="Q14" s="24"/>
      <c r="R14" s="25"/>
      <c r="S14" s="24"/>
      <c r="T14" s="25"/>
      <c r="U14" s="24"/>
      <c r="V14" s="25"/>
      <c r="W14" s="24"/>
      <c r="X14" s="25"/>
      <c r="Y14" s="24"/>
      <c r="Z14" s="25"/>
      <c r="AA14" s="24"/>
      <c r="AB14" s="25"/>
      <c r="AC14" s="24"/>
      <c r="AD14" s="25"/>
      <c r="AE14" s="25"/>
      <c r="AF14" s="14"/>
      <c r="AH14" s="73" t="s">
        <v>42</v>
      </c>
      <c r="AI14" s="74"/>
      <c r="AJ14" s="75">
        <f>$O$38</f>
        <v>0</v>
      </c>
      <c r="AK14" s="8"/>
      <c r="AL14" s="8"/>
      <c r="AM14" s="8"/>
      <c r="AN14" s="8"/>
      <c r="AO14" s="8"/>
      <c r="AP14" s="8"/>
    </row>
    <row r="15" spans="1:42" x14ac:dyDescent="0.55000000000000004">
      <c r="A15" s="96">
        <f t="shared" si="0"/>
        <v>45666</v>
      </c>
      <c r="B15" s="12">
        <f t="shared" si="1"/>
        <v>45666</v>
      </c>
      <c r="C15" s="12" t="str">
        <f t="shared" si="2"/>
        <v>木</v>
      </c>
      <c r="D15" s="20"/>
      <c r="E15" s="93">
        <f t="shared" si="3"/>
        <v>0</v>
      </c>
      <c r="F15" s="22"/>
      <c r="G15" s="26"/>
      <c r="H15" s="23"/>
      <c r="I15" s="27"/>
      <c r="J15" s="28"/>
      <c r="K15" s="24"/>
      <c r="L15" s="24"/>
      <c r="M15" s="24"/>
      <c r="N15" s="24"/>
      <c r="O15" s="24"/>
      <c r="P15" s="25"/>
      <c r="Q15" s="24"/>
      <c r="R15" s="25"/>
      <c r="S15" s="24"/>
      <c r="T15" s="25"/>
      <c r="U15" s="24"/>
      <c r="V15" s="25"/>
      <c r="W15" s="24"/>
      <c r="X15" s="25"/>
      <c r="Y15" s="24"/>
      <c r="Z15" s="25"/>
      <c r="AA15" s="24"/>
      <c r="AB15" s="25"/>
      <c r="AC15" s="24"/>
      <c r="AD15" s="25"/>
      <c r="AE15" s="25"/>
      <c r="AF15" s="14"/>
      <c r="AH15" s="73" t="s">
        <v>43</v>
      </c>
      <c r="AI15" s="74"/>
      <c r="AJ15" s="75">
        <f>$Q$38</f>
        <v>0</v>
      </c>
      <c r="AK15" s="8"/>
      <c r="AL15" s="8"/>
      <c r="AM15" s="8"/>
      <c r="AN15" s="8"/>
      <c r="AO15" s="8"/>
      <c r="AP15" s="8"/>
    </row>
    <row r="16" spans="1:42" x14ac:dyDescent="0.55000000000000004">
      <c r="A16" s="96">
        <f t="shared" si="0"/>
        <v>45667</v>
      </c>
      <c r="B16" s="12">
        <f t="shared" si="1"/>
        <v>45667</v>
      </c>
      <c r="C16" s="12" t="str">
        <f t="shared" si="2"/>
        <v>金</v>
      </c>
      <c r="D16" s="20"/>
      <c r="E16" s="93">
        <f t="shared" si="3"/>
        <v>0</v>
      </c>
      <c r="F16" s="22"/>
      <c r="G16" s="26"/>
      <c r="H16" s="23"/>
      <c r="I16" s="27"/>
      <c r="J16" s="28"/>
      <c r="K16" s="24"/>
      <c r="L16" s="24"/>
      <c r="M16" s="24"/>
      <c r="N16" s="24"/>
      <c r="O16" s="24"/>
      <c r="P16" s="25"/>
      <c r="Q16" s="24"/>
      <c r="R16" s="25"/>
      <c r="S16" s="24"/>
      <c r="T16" s="25"/>
      <c r="U16" s="24"/>
      <c r="V16" s="25"/>
      <c r="W16" s="24"/>
      <c r="X16" s="25"/>
      <c r="Y16" s="24"/>
      <c r="Z16" s="25"/>
      <c r="AA16" s="24"/>
      <c r="AB16" s="25"/>
      <c r="AC16" s="24"/>
      <c r="AD16" s="25"/>
      <c r="AE16" s="25"/>
      <c r="AF16" s="14"/>
      <c r="AH16" s="73" t="s">
        <v>44</v>
      </c>
      <c r="AI16" s="74"/>
      <c r="AJ16" s="75">
        <f>$S$38</f>
        <v>0</v>
      </c>
      <c r="AK16" s="8"/>
      <c r="AL16" s="8"/>
      <c r="AM16" s="8"/>
      <c r="AN16" s="8"/>
      <c r="AO16" s="8"/>
      <c r="AP16" s="8"/>
    </row>
    <row r="17" spans="1:42" x14ac:dyDescent="0.55000000000000004">
      <c r="A17" s="96">
        <f t="shared" si="0"/>
        <v>45668</v>
      </c>
      <c r="B17" s="12">
        <f t="shared" si="1"/>
        <v>45668</v>
      </c>
      <c r="C17" s="12" t="str">
        <f t="shared" si="2"/>
        <v>土</v>
      </c>
      <c r="D17" s="20"/>
      <c r="E17" s="93">
        <f t="shared" si="3"/>
        <v>0</v>
      </c>
      <c r="F17" s="22"/>
      <c r="G17" s="26"/>
      <c r="H17" s="23"/>
      <c r="I17" s="27"/>
      <c r="J17" s="28"/>
      <c r="K17" s="24"/>
      <c r="L17" s="24"/>
      <c r="M17" s="24"/>
      <c r="N17" s="24"/>
      <c r="O17" s="24"/>
      <c r="P17" s="25"/>
      <c r="Q17" s="24"/>
      <c r="R17" s="25"/>
      <c r="S17" s="24"/>
      <c r="T17" s="25"/>
      <c r="U17" s="24"/>
      <c r="V17" s="25"/>
      <c r="W17" s="24"/>
      <c r="X17" s="25"/>
      <c r="Y17" s="24"/>
      <c r="Z17" s="25"/>
      <c r="AA17" s="24"/>
      <c r="AB17" s="25"/>
      <c r="AC17" s="24"/>
      <c r="AD17" s="25"/>
      <c r="AE17" s="25"/>
      <c r="AF17" s="14"/>
      <c r="AH17" s="73" t="s">
        <v>45</v>
      </c>
      <c r="AI17" s="74"/>
      <c r="AJ17" s="75">
        <f>$U$38</f>
        <v>0</v>
      </c>
      <c r="AK17" s="8"/>
      <c r="AL17" s="8"/>
      <c r="AM17" s="8"/>
      <c r="AN17" s="8"/>
      <c r="AO17" s="8"/>
      <c r="AP17" s="8"/>
    </row>
    <row r="18" spans="1:42" x14ac:dyDescent="0.55000000000000004">
      <c r="A18" s="96">
        <f t="shared" si="0"/>
        <v>45669</v>
      </c>
      <c r="B18" s="12">
        <f t="shared" si="1"/>
        <v>45669</v>
      </c>
      <c r="C18" s="12" t="str">
        <f t="shared" si="2"/>
        <v>日</v>
      </c>
      <c r="D18" s="20"/>
      <c r="E18" s="93">
        <f t="shared" si="3"/>
        <v>0</v>
      </c>
      <c r="F18" s="22"/>
      <c r="G18" s="26"/>
      <c r="H18" s="23"/>
      <c r="I18" s="27"/>
      <c r="J18" s="28"/>
      <c r="K18" s="24"/>
      <c r="L18" s="24"/>
      <c r="M18" s="24"/>
      <c r="N18" s="24"/>
      <c r="O18" s="24"/>
      <c r="P18" s="25"/>
      <c r="Q18" s="24"/>
      <c r="R18" s="25"/>
      <c r="S18" s="24"/>
      <c r="T18" s="25"/>
      <c r="U18" s="24"/>
      <c r="V18" s="25"/>
      <c r="W18" s="24"/>
      <c r="X18" s="25"/>
      <c r="Y18" s="24"/>
      <c r="Z18" s="25"/>
      <c r="AA18" s="24"/>
      <c r="AB18" s="25"/>
      <c r="AC18" s="24"/>
      <c r="AD18" s="25"/>
      <c r="AE18" s="25"/>
      <c r="AF18" s="14"/>
      <c r="AH18" s="73" t="s">
        <v>46</v>
      </c>
      <c r="AI18" s="74"/>
      <c r="AJ18" s="75">
        <f>$W$38</f>
        <v>0</v>
      </c>
      <c r="AK18" s="8"/>
      <c r="AL18" s="8"/>
      <c r="AM18" s="8"/>
      <c r="AN18" s="8"/>
      <c r="AO18" s="8"/>
      <c r="AP18" s="8"/>
    </row>
    <row r="19" spans="1:42" x14ac:dyDescent="0.55000000000000004">
      <c r="A19" s="96">
        <f t="shared" si="0"/>
        <v>45670</v>
      </c>
      <c r="B19" s="12">
        <f t="shared" si="1"/>
        <v>45670</v>
      </c>
      <c r="C19" s="12" t="str">
        <f t="shared" si="2"/>
        <v>月</v>
      </c>
      <c r="D19" s="20"/>
      <c r="E19" s="93">
        <f t="shared" si="3"/>
        <v>0</v>
      </c>
      <c r="F19" s="22"/>
      <c r="G19" s="26"/>
      <c r="H19" s="23"/>
      <c r="I19" s="27"/>
      <c r="J19" s="28"/>
      <c r="K19" s="24"/>
      <c r="L19" s="24"/>
      <c r="M19" s="24"/>
      <c r="N19" s="24"/>
      <c r="O19" s="24"/>
      <c r="P19" s="25"/>
      <c r="Q19" s="24"/>
      <c r="R19" s="25"/>
      <c r="S19" s="24"/>
      <c r="T19" s="25"/>
      <c r="U19" s="24"/>
      <c r="V19" s="25"/>
      <c r="W19" s="24"/>
      <c r="X19" s="25"/>
      <c r="Y19" s="24"/>
      <c r="Z19" s="25"/>
      <c r="AA19" s="24"/>
      <c r="AB19" s="25"/>
      <c r="AC19" s="24"/>
      <c r="AD19" s="25"/>
      <c r="AE19" s="25"/>
      <c r="AF19" s="14"/>
      <c r="AH19" s="73" t="s">
        <v>47</v>
      </c>
      <c r="AI19" s="74"/>
      <c r="AJ19" s="75">
        <f>$Y$38</f>
        <v>0</v>
      </c>
      <c r="AK19" s="8"/>
      <c r="AL19" s="8"/>
      <c r="AM19" s="8"/>
      <c r="AN19" s="8"/>
      <c r="AO19" s="8"/>
      <c r="AP19" s="8"/>
    </row>
    <row r="20" spans="1:42" x14ac:dyDescent="0.55000000000000004">
      <c r="A20" s="96">
        <f t="shared" si="0"/>
        <v>45671</v>
      </c>
      <c r="B20" s="12">
        <f t="shared" si="1"/>
        <v>45671</v>
      </c>
      <c r="C20" s="12" t="str">
        <f t="shared" si="2"/>
        <v>火</v>
      </c>
      <c r="D20" s="20"/>
      <c r="E20" s="93">
        <f t="shared" si="3"/>
        <v>0</v>
      </c>
      <c r="F20" s="22"/>
      <c r="G20" s="26"/>
      <c r="H20" s="23"/>
      <c r="I20" s="27"/>
      <c r="J20" s="28"/>
      <c r="K20" s="24"/>
      <c r="L20" s="24"/>
      <c r="M20" s="24"/>
      <c r="N20" s="24"/>
      <c r="O20" s="24"/>
      <c r="P20" s="25"/>
      <c r="Q20" s="24"/>
      <c r="R20" s="25"/>
      <c r="S20" s="24"/>
      <c r="T20" s="25"/>
      <c r="U20" s="24"/>
      <c r="V20" s="25"/>
      <c r="W20" s="24"/>
      <c r="X20" s="25"/>
      <c r="Y20" s="24"/>
      <c r="Z20" s="25"/>
      <c r="AA20" s="24"/>
      <c r="AB20" s="25"/>
      <c r="AC20" s="24"/>
      <c r="AD20" s="25"/>
      <c r="AE20" s="25"/>
      <c r="AF20" s="14"/>
      <c r="AH20" s="73" t="s">
        <v>48</v>
      </c>
      <c r="AI20" s="76"/>
      <c r="AJ20" s="75">
        <f>$AA$38</f>
        <v>0</v>
      </c>
      <c r="AK20" s="8"/>
      <c r="AL20" s="8"/>
      <c r="AM20" s="8"/>
      <c r="AN20" s="8"/>
      <c r="AO20" s="8"/>
      <c r="AP20" s="8"/>
    </row>
    <row r="21" spans="1:42" ht="18.5" thickBot="1" x14ac:dyDescent="0.6">
      <c r="A21" s="96">
        <f t="shared" si="0"/>
        <v>45672</v>
      </c>
      <c r="B21" s="12">
        <f t="shared" si="1"/>
        <v>45672</v>
      </c>
      <c r="C21" s="12" t="str">
        <f t="shared" si="2"/>
        <v>水</v>
      </c>
      <c r="D21" s="20"/>
      <c r="E21" s="93">
        <f t="shared" si="3"/>
        <v>0</v>
      </c>
      <c r="F21" s="22"/>
      <c r="G21" s="26"/>
      <c r="H21" s="23"/>
      <c r="I21" s="27"/>
      <c r="J21" s="28"/>
      <c r="K21" s="24"/>
      <c r="L21" s="24"/>
      <c r="M21" s="24"/>
      <c r="N21" s="24"/>
      <c r="O21" s="24"/>
      <c r="P21" s="25"/>
      <c r="Q21" s="24"/>
      <c r="R21" s="25"/>
      <c r="S21" s="24"/>
      <c r="T21" s="25"/>
      <c r="U21" s="24"/>
      <c r="V21" s="25"/>
      <c r="W21" s="24"/>
      <c r="X21" s="25"/>
      <c r="Y21" s="24"/>
      <c r="Z21" s="25"/>
      <c r="AA21" s="24"/>
      <c r="AB21" s="25"/>
      <c r="AC21" s="24"/>
      <c r="AD21" s="25"/>
      <c r="AE21" s="25"/>
      <c r="AF21" s="14"/>
      <c r="AH21" s="77" t="s">
        <v>49</v>
      </c>
      <c r="AI21" s="78"/>
      <c r="AJ21" s="79">
        <f>$AC$38</f>
        <v>0</v>
      </c>
      <c r="AK21" s="8"/>
      <c r="AL21" s="8"/>
      <c r="AM21" s="8"/>
      <c r="AN21" s="8"/>
      <c r="AO21" s="8"/>
      <c r="AP21" s="8"/>
    </row>
    <row r="22" spans="1:42" x14ac:dyDescent="0.55000000000000004">
      <c r="A22" s="96">
        <f t="shared" si="0"/>
        <v>45673</v>
      </c>
      <c r="B22" s="12">
        <f t="shared" si="1"/>
        <v>45673</v>
      </c>
      <c r="C22" s="12" t="str">
        <f t="shared" si="2"/>
        <v>木</v>
      </c>
      <c r="D22" s="20"/>
      <c r="E22" s="93">
        <f t="shared" si="3"/>
        <v>0</v>
      </c>
      <c r="F22" s="22"/>
      <c r="G22" s="26"/>
      <c r="H22" s="23"/>
      <c r="I22" s="27"/>
      <c r="J22" s="28"/>
      <c r="K22" s="24"/>
      <c r="L22" s="24"/>
      <c r="M22" s="24"/>
      <c r="N22" s="24"/>
      <c r="O22" s="24"/>
      <c r="P22" s="25"/>
      <c r="Q22" s="24"/>
      <c r="R22" s="25"/>
      <c r="S22" s="24"/>
      <c r="T22" s="25"/>
      <c r="U22" s="24"/>
      <c r="V22" s="25"/>
      <c r="W22" s="24"/>
      <c r="X22" s="25"/>
      <c r="Y22" s="24"/>
      <c r="Z22" s="25"/>
      <c r="AA22" s="24"/>
      <c r="AB22" s="25"/>
      <c r="AC22" s="24"/>
      <c r="AD22" s="25"/>
      <c r="AE22" s="25"/>
      <c r="AF22" s="14"/>
      <c r="AH22" s="69"/>
      <c r="AI22" s="89" t="s">
        <v>62</v>
      </c>
      <c r="AJ22" s="90">
        <f>SUM(AJ12:AJ21,AJ8:AJ9)</f>
        <v>0</v>
      </c>
      <c r="AK22" s="8"/>
      <c r="AL22" s="8"/>
      <c r="AM22" s="8"/>
      <c r="AN22" s="8"/>
      <c r="AO22" s="8"/>
      <c r="AP22" s="8"/>
    </row>
    <row r="23" spans="1:42" x14ac:dyDescent="0.55000000000000004">
      <c r="A23" s="96">
        <f t="shared" si="0"/>
        <v>45674</v>
      </c>
      <c r="B23" s="12">
        <f t="shared" si="1"/>
        <v>45674</v>
      </c>
      <c r="C23" s="12" t="str">
        <f t="shared" si="2"/>
        <v>金</v>
      </c>
      <c r="D23" s="20"/>
      <c r="E23" s="93">
        <f t="shared" si="3"/>
        <v>0</v>
      </c>
      <c r="F23" s="22"/>
      <c r="G23" s="26"/>
      <c r="H23" s="23"/>
      <c r="I23" s="27"/>
      <c r="J23" s="28"/>
      <c r="K23" s="24"/>
      <c r="L23" s="24"/>
      <c r="M23" s="24"/>
      <c r="N23" s="24"/>
      <c r="O23" s="24"/>
      <c r="P23" s="25"/>
      <c r="Q23" s="24"/>
      <c r="R23" s="25"/>
      <c r="S23" s="24"/>
      <c r="T23" s="25"/>
      <c r="U23" s="24"/>
      <c r="V23" s="25"/>
      <c r="W23" s="24"/>
      <c r="X23" s="25"/>
      <c r="Y23" s="24"/>
      <c r="Z23" s="25"/>
      <c r="AA23" s="24"/>
      <c r="AB23" s="25"/>
      <c r="AC23" s="24"/>
      <c r="AD23" s="25"/>
      <c r="AE23" s="25"/>
      <c r="AF23" s="14"/>
      <c r="AK23" s="8"/>
      <c r="AL23" s="8"/>
      <c r="AM23" s="8"/>
      <c r="AN23" s="8"/>
      <c r="AO23" s="8"/>
      <c r="AP23" s="8"/>
    </row>
    <row r="24" spans="1:42" x14ac:dyDescent="0.55000000000000004">
      <c r="A24" s="96">
        <f t="shared" si="0"/>
        <v>45675</v>
      </c>
      <c r="B24" s="12">
        <f t="shared" si="1"/>
        <v>45675</v>
      </c>
      <c r="C24" s="12" t="str">
        <f t="shared" si="2"/>
        <v>土</v>
      </c>
      <c r="D24" s="20"/>
      <c r="E24" s="93">
        <f t="shared" si="3"/>
        <v>0</v>
      </c>
      <c r="F24" s="22"/>
      <c r="G24" s="26"/>
      <c r="H24" s="23"/>
      <c r="I24" s="27"/>
      <c r="J24" s="28"/>
      <c r="K24" s="24"/>
      <c r="L24" s="24"/>
      <c r="M24" s="24"/>
      <c r="N24" s="24"/>
      <c r="O24" s="24"/>
      <c r="P24" s="25"/>
      <c r="Q24" s="24"/>
      <c r="R24" s="25"/>
      <c r="S24" s="24"/>
      <c r="T24" s="25"/>
      <c r="U24" s="24"/>
      <c r="V24" s="25"/>
      <c r="W24" s="24"/>
      <c r="X24" s="25"/>
      <c r="Y24" s="24"/>
      <c r="Z24" s="25"/>
      <c r="AA24" s="24"/>
      <c r="AB24" s="25"/>
      <c r="AC24" s="24"/>
      <c r="AD24" s="25"/>
      <c r="AE24" s="25"/>
      <c r="AF24" s="14"/>
      <c r="AK24" s="69"/>
      <c r="AL24" s="69"/>
      <c r="AO24" s="8"/>
      <c r="AP24" s="8"/>
    </row>
    <row r="25" spans="1:42" x14ac:dyDescent="0.55000000000000004">
      <c r="A25" s="96">
        <f t="shared" si="0"/>
        <v>45676</v>
      </c>
      <c r="B25" s="12">
        <f t="shared" si="1"/>
        <v>45676</v>
      </c>
      <c r="C25" s="12" t="str">
        <f t="shared" si="2"/>
        <v>日</v>
      </c>
      <c r="D25" s="20"/>
      <c r="E25" s="93">
        <f t="shared" si="3"/>
        <v>0</v>
      </c>
      <c r="F25" s="22"/>
      <c r="G25" s="26"/>
      <c r="H25" s="23"/>
      <c r="I25" s="27"/>
      <c r="J25" s="28"/>
      <c r="K25" s="24"/>
      <c r="L25" s="24"/>
      <c r="M25" s="24"/>
      <c r="N25" s="24"/>
      <c r="O25" s="24"/>
      <c r="P25" s="25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5"/>
      <c r="AF25" s="14"/>
      <c r="AL25" s="8"/>
      <c r="AM25" s="8"/>
      <c r="AN25" s="8"/>
      <c r="AO25" s="8"/>
      <c r="AP25" s="8"/>
    </row>
    <row r="26" spans="1:42" x14ac:dyDescent="0.55000000000000004">
      <c r="A26" s="96">
        <f t="shared" si="0"/>
        <v>45677</v>
      </c>
      <c r="B26" s="12">
        <f t="shared" si="1"/>
        <v>45677</v>
      </c>
      <c r="C26" s="12" t="str">
        <f t="shared" si="2"/>
        <v>月</v>
      </c>
      <c r="D26" s="20"/>
      <c r="E26" s="93">
        <f t="shared" si="3"/>
        <v>0</v>
      </c>
      <c r="F26" s="22"/>
      <c r="G26" s="26"/>
      <c r="H26" s="23"/>
      <c r="I26" s="27"/>
      <c r="J26" s="28"/>
      <c r="K26" s="24"/>
      <c r="L26" s="24"/>
      <c r="M26" s="24"/>
      <c r="N26" s="24"/>
      <c r="O26" s="24"/>
      <c r="P26" s="25"/>
      <c r="Q26" s="24"/>
      <c r="R26" s="25"/>
      <c r="S26" s="24"/>
      <c r="T26" s="25"/>
      <c r="U26" s="24"/>
      <c r="V26" s="25"/>
      <c r="W26" s="24"/>
      <c r="X26" s="25"/>
      <c r="Y26" s="24"/>
      <c r="Z26" s="25"/>
      <c r="AA26" s="24"/>
      <c r="AB26" s="25"/>
      <c r="AC26" s="24"/>
      <c r="AD26" s="25"/>
      <c r="AE26" s="25"/>
      <c r="AF26" s="14"/>
      <c r="AL26" s="8"/>
      <c r="AM26" s="8"/>
      <c r="AN26" s="8"/>
      <c r="AO26" s="8"/>
      <c r="AP26" s="8"/>
    </row>
    <row r="27" spans="1:42" x14ac:dyDescent="0.55000000000000004">
      <c r="A27" s="96">
        <f t="shared" si="0"/>
        <v>45678</v>
      </c>
      <c r="B27" s="12">
        <f t="shared" si="1"/>
        <v>45678</v>
      </c>
      <c r="C27" s="12" t="str">
        <f t="shared" si="2"/>
        <v>火</v>
      </c>
      <c r="D27" s="20"/>
      <c r="E27" s="93">
        <f t="shared" si="3"/>
        <v>0</v>
      </c>
      <c r="F27" s="22"/>
      <c r="G27" s="26"/>
      <c r="H27" s="23"/>
      <c r="I27" s="27"/>
      <c r="J27" s="28"/>
      <c r="K27" s="24"/>
      <c r="L27" s="24"/>
      <c r="M27" s="24"/>
      <c r="N27" s="24"/>
      <c r="O27" s="24"/>
      <c r="P27" s="25"/>
      <c r="Q27" s="24"/>
      <c r="R27" s="25"/>
      <c r="S27" s="24"/>
      <c r="T27" s="25"/>
      <c r="U27" s="24"/>
      <c r="V27" s="25"/>
      <c r="W27" s="24"/>
      <c r="X27" s="25"/>
      <c r="Y27" s="24"/>
      <c r="Z27" s="25"/>
      <c r="AA27" s="24"/>
      <c r="AB27" s="25"/>
      <c r="AC27" s="24"/>
      <c r="AD27" s="25"/>
      <c r="AE27" s="25"/>
      <c r="AF27" s="14"/>
      <c r="AG27" s="81"/>
      <c r="AL27" s="8"/>
      <c r="AM27" s="8"/>
      <c r="AN27" s="8"/>
      <c r="AO27" s="8"/>
      <c r="AP27" s="8"/>
    </row>
    <row r="28" spans="1:42" x14ac:dyDescent="0.55000000000000004">
      <c r="A28" s="96">
        <f t="shared" si="0"/>
        <v>45679</v>
      </c>
      <c r="B28" s="12">
        <f t="shared" si="1"/>
        <v>45679</v>
      </c>
      <c r="C28" s="12" t="str">
        <f t="shared" si="2"/>
        <v>水</v>
      </c>
      <c r="D28" s="20"/>
      <c r="E28" s="93">
        <f t="shared" si="3"/>
        <v>0</v>
      </c>
      <c r="F28" s="22"/>
      <c r="G28" s="26"/>
      <c r="H28" s="23"/>
      <c r="I28" s="27"/>
      <c r="J28" s="28"/>
      <c r="K28" s="24"/>
      <c r="L28" s="24"/>
      <c r="M28" s="24"/>
      <c r="N28" s="24"/>
      <c r="O28" s="24"/>
      <c r="P28" s="25"/>
      <c r="Q28" s="24"/>
      <c r="R28" s="25"/>
      <c r="S28" s="24"/>
      <c r="T28" s="25"/>
      <c r="U28" s="24"/>
      <c r="V28" s="25"/>
      <c r="W28" s="24"/>
      <c r="X28" s="25"/>
      <c r="Y28" s="24"/>
      <c r="Z28" s="25"/>
      <c r="AA28" s="24"/>
      <c r="AB28" s="25"/>
      <c r="AC28" s="24"/>
      <c r="AD28" s="25"/>
      <c r="AE28" s="25"/>
      <c r="AF28" s="14"/>
      <c r="AG28" s="81"/>
      <c r="AL28" s="8"/>
      <c r="AM28" s="8"/>
      <c r="AN28" s="8"/>
      <c r="AO28" s="8"/>
      <c r="AP28" s="8"/>
    </row>
    <row r="29" spans="1:42" x14ac:dyDescent="0.55000000000000004">
      <c r="A29" s="96">
        <f t="shared" si="0"/>
        <v>45680</v>
      </c>
      <c r="B29" s="12">
        <f t="shared" si="1"/>
        <v>45680</v>
      </c>
      <c r="C29" s="12" t="str">
        <f t="shared" si="2"/>
        <v>木</v>
      </c>
      <c r="D29" s="20"/>
      <c r="E29" s="93">
        <f t="shared" si="3"/>
        <v>0</v>
      </c>
      <c r="F29" s="22"/>
      <c r="G29" s="26"/>
      <c r="H29" s="23"/>
      <c r="I29" s="27"/>
      <c r="J29" s="28"/>
      <c r="K29" s="24"/>
      <c r="L29" s="24"/>
      <c r="M29" s="24"/>
      <c r="N29" s="24"/>
      <c r="O29" s="24"/>
      <c r="P29" s="25"/>
      <c r="Q29" s="24"/>
      <c r="R29" s="25"/>
      <c r="S29" s="24"/>
      <c r="T29" s="25"/>
      <c r="U29" s="24"/>
      <c r="V29" s="25"/>
      <c r="W29" s="24"/>
      <c r="X29" s="25"/>
      <c r="Y29" s="24"/>
      <c r="Z29" s="25"/>
      <c r="AA29" s="24"/>
      <c r="AB29" s="25"/>
      <c r="AC29" s="24"/>
      <c r="AD29" s="25"/>
      <c r="AE29" s="25"/>
      <c r="AF29" s="14"/>
      <c r="AG29" s="81"/>
      <c r="AM29" s="8"/>
      <c r="AN29" s="8"/>
      <c r="AO29" s="8"/>
      <c r="AP29" s="8"/>
    </row>
    <row r="30" spans="1:42" x14ac:dyDescent="0.55000000000000004">
      <c r="A30" s="96">
        <f t="shared" si="0"/>
        <v>45681</v>
      </c>
      <c r="B30" s="12">
        <f t="shared" si="1"/>
        <v>45681</v>
      </c>
      <c r="C30" s="12" t="str">
        <f t="shared" si="2"/>
        <v>金</v>
      </c>
      <c r="D30" s="20"/>
      <c r="E30" s="93">
        <f t="shared" si="3"/>
        <v>0</v>
      </c>
      <c r="F30" s="22"/>
      <c r="G30" s="26"/>
      <c r="H30" s="23"/>
      <c r="I30" s="27"/>
      <c r="J30" s="28"/>
      <c r="K30" s="24"/>
      <c r="L30" s="24"/>
      <c r="M30" s="24"/>
      <c r="N30" s="24"/>
      <c r="O30" s="24"/>
      <c r="P30" s="25"/>
      <c r="Q30" s="24"/>
      <c r="R30" s="25"/>
      <c r="S30" s="24"/>
      <c r="T30" s="25"/>
      <c r="U30" s="24"/>
      <c r="V30" s="25"/>
      <c r="W30" s="24"/>
      <c r="X30" s="25"/>
      <c r="Y30" s="24"/>
      <c r="Z30" s="25"/>
      <c r="AA30" s="24"/>
      <c r="AB30" s="25"/>
      <c r="AC30" s="24"/>
      <c r="AD30" s="25"/>
      <c r="AE30" s="25"/>
      <c r="AF30" s="14"/>
      <c r="AM30" s="8"/>
      <c r="AN30" s="8"/>
      <c r="AO30" s="8"/>
      <c r="AP30" s="8"/>
    </row>
    <row r="31" spans="1:42" x14ac:dyDescent="0.55000000000000004">
      <c r="A31" s="96">
        <f t="shared" si="0"/>
        <v>45682</v>
      </c>
      <c r="B31" s="12">
        <f t="shared" si="1"/>
        <v>45682</v>
      </c>
      <c r="C31" s="12" t="str">
        <f t="shared" si="2"/>
        <v>土</v>
      </c>
      <c r="D31" s="20"/>
      <c r="E31" s="93">
        <f t="shared" si="3"/>
        <v>0</v>
      </c>
      <c r="F31" s="22"/>
      <c r="G31" s="26"/>
      <c r="H31" s="23"/>
      <c r="I31" s="27"/>
      <c r="J31" s="28"/>
      <c r="K31" s="24"/>
      <c r="L31" s="24"/>
      <c r="M31" s="24"/>
      <c r="N31" s="24"/>
      <c r="O31" s="24"/>
      <c r="P31" s="25"/>
      <c r="Q31" s="24"/>
      <c r="R31" s="25"/>
      <c r="S31" s="24"/>
      <c r="T31" s="25"/>
      <c r="U31" s="24"/>
      <c r="V31" s="25"/>
      <c r="W31" s="24"/>
      <c r="X31" s="25"/>
      <c r="Y31" s="24"/>
      <c r="Z31" s="25"/>
      <c r="AA31" s="24"/>
      <c r="AB31" s="25"/>
      <c r="AC31" s="24"/>
      <c r="AD31" s="25"/>
      <c r="AE31" s="25"/>
      <c r="AF31" s="14"/>
      <c r="AM31" s="8"/>
      <c r="AN31" s="8"/>
      <c r="AO31" s="8"/>
      <c r="AP31" s="8"/>
    </row>
    <row r="32" spans="1:42" x14ac:dyDescent="0.55000000000000004">
      <c r="A32" s="96">
        <f t="shared" si="0"/>
        <v>45683</v>
      </c>
      <c r="B32" s="12">
        <f t="shared" si="1"/>
        <v>45683</v>
      </c>
      <c r="C32" s="12" t="str">
        <f t="shared" si="2"/>
        <v>日</v>
      </c>
      <c r="D32" s="20"/>
      <c r="E32" s="93">
        <f t="shared" si="3"/>
        <v>0</v>
      </c>
      <c r="F32" s="22"/>
      <c r="G32" s="26"/>
      <c r="H32" s="23"/>
      <c r="I32" s="27"/>
      <c r="J32" s="28"/>
      <c r="K32" s="24"/>
      <c r="L32" s="24"/>
      <c r="M32" s="24"/>
      <c r="N32" s="24"/>
      <c r="O32" s="24"/>
      <c r="P32" s="25"/>
      <c r="Q32" s="24"/>
      <c r="R32" s="25"/>
      <c r="S32" s="24"/>
      <c r="T32" s="25"/>
      <c r="U32" s="24"/>
      <c r="V32" s="25"/>
      <c r="W32" s="24"/>
      <c r="X32" s="25"/>
      <c r="Y32" s="24"/>
      <c r="Z32" s="25"/>
      <c r="AA32" s="24"/>
      <c r="AB32" s="25"/>
      <c r="AC32" s="24"/>
      <c r="AD32" s="25"/>
      <c r="AE32" s="25"/>
      <c r="AF32" s="14"/>
      <c r="AM32" s="8"/>
      <c r="AN32" s="8"/>
      <c r="AO32" s="8"/>
      <c r="AP32" s="8"/>
    </row>
    <row r="33" spans="1:42" x14ac:dyDescent="0.55000000000000004">
      <c r="A33" s="96">
        <f t="shared" si="0"/>
        <v>45684</v>
      </c>
      <c r="B33" s="12">
        <f t="shared" si="1"/>
        <v>45684</v>
      </c>
      <c r="C33" s="12" t="str">
        <f t="shared" si="2"/>
        <v>月</v>
      </c>
      <c r="D33" s="20"/>
      <c r="E33" s="93">
        <f t="shared" si="3"/>
        <v>0</v>
      </c>
      <c r="F33" s="22"/>
      <c r="G33" s="26"/>
      <c r="H33" s="23"/>
      <c r="I33" s="27"/>
      <c r="J33" s="28"/>
      <c r="K33" s="24"/>
      <c r="L33" s="24"/>
      <c r="M33" s="24"/>
      <c r="N33" s="24"/>
      <c r="O33" s="24"/>
      <c r="P33" s="25"/>
      <c r="Q33" s="24"/>
      <c r="R33" s="25"/>
      <c r="S33" s="24"/>
      <c r="T33" s="25"/>
      <c r="U33" s="24"/>
      <c r="V33" s="25"/>
      <c r="W33" s="24"/>
      <c r="X33" s="25"/>
      <c r="Y33" s="24"/>
      <c r="Z33" s="25"/>
      <c r="AA33" s="24"/>
      <c r="AB33" s="25"/>
      <c r="AC33" s="24"/>
      <c r="AD33" s="25"/>
      <c r="AE33" s="25"/>
      <c r="AF33" s="14"/>
      <c r="AM33" s="8"/>
      <c r="AN33" s="8"/>
      <c r="AO33" s="8"/>
      <c r="AP33" s="8"/>
    </row>
    <row r="34" spans="1:42" x14ac:dyDescent="0.55000000000000004">
      <c r="A34" s="96">
        <f t="shared" si="0"/>
        <v>45685</v>
      </c>
      <c r="B34" s="12">
        <f t="shared" si="1"/>
        <v>45685</v>
      </c>
      <c r="C34" s="12" t="str">
        <f t="shared" si="2"/>
        <v>火</v>
      </c>
      <c r="D34" s="20"/>
      <c r="E34" s="93">
        <f t="shared" si="3"/>
        <v>0</v>
      </c>
      <c r="F34" s="22"/>
      <c r="G34" s="26"/>
      <c r="H34" s="23"/>
      <c r="I34" s="27"/>
      <c r="J34" s="28"/>
      <c r="K34" s="24"/>
      <c r="L34" s="24"/>
      <c r="M34" s="24"/>
      <c r="N34" s="24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5"/>
      <c r="AF34" s="14"/>
      <c r="AP34" s="8"/>
    </row>
    <row r="35" spans="1:42" x14ac:dyDescent="0.55000000000000004">
      <c r="A35" s="96">
        <f t="shared" si="0"/>
        <v>45686</v>
      </c>
      <c r="B35" s="12">
        <f t="shared" si="1"/>
        <v>45686</v>
      </c>
      <c r="C35" s="12" t="str">
        <f t="shared" si="2"/>
        <v>水</v>
      </c>
      <c r="D35" s="20"/>
      <c r="E35" s="93">
        <f t="shared" si="3"/>
        <v>0</v>
      </c>
      <c r="F35" s="22"/>
      <c r="G35" s="26"/>
      <c r="H35" s="23"/>
      <c r="I35" s="27"/>
      <c r="J35" s="28"/>
      <c r="K35" s="24"/>
      <c r="L35" s="24"/>
      <c r="M35" s="24"/>
      <c r="N35" s="24"/>
      <c r="O35" s="24"/>
      <c r="P35" s="25"/>
      <c r="Q35" s="24"/>
      <c r="R35" s="25"/>
      <c r="S35" s="24"/>
      <c r="T35" s="25"/>
      <c r="U35" s="24"/>
      <c r="V35" s="25"/>
      <c r="W35" s="24"/>
      <c r="X35" s="25"/>
      <c r="Y35" s="24"/>
      <c r="Z35" s="25"/>
      <c r="AA35" s="24"/>
      <c r="AB35" s="25"/>
      <c r="AC35" s="24"/>
      <c r="AD35" s="25"/>
      <c r="AE35" s="25"/>
      <c r="AF35" s="14"/>
      <c r="AP35" s="8"/>
    </row>
    <row r="36" spans="1:42" x14ac:dyDescent="0.55000000000000004">
      <c r="A36" s="96">
        <f t="shared" si="0"/>
        <v>45687</v>
      </c>
      <c r="B36" s="12">
        <f t="shared" si="1"/>
        <v>45687</v>
      </c>
      <c r="C36" s="12" t="str">
        <f t="shared" si="2"/>
        <v>木</v>
      </c>
      <c r="D36" s="20"/>
      <c r="E36" s="93">
        <f t="shared" si="3"/>
        <v>0</v>
      </c>
      <c r="F36" s="22"/>
      <c r="G36" s="26"/>
      <c r="H36" s="23"/>
      <c r="I36" s="27"/>
      <c r="J36" s="28"/>
      <c r="K36" s="24"/>
      <c r="L36" s="24"/>
      <c r="M36" s="24"/>
      <c r="N36" s="24"/>
      <c r="O36" s="24"/>
      <c r="P36" s="25"/>
      <c r="Q36" s="24"/>
      <c r="R36" s="25"/>
      <c r="S36" s="24"/>
      <c r="T36" s="25"/>
      <c r="U36" s="24"/>
      <c r="V36" s="25"/>
      <c r="W36" s="24"/>
      <c r="X36" s="25"/>
      <c r="Y36" s="24"/>
      <c r="Z36" s="25"/>
      <c r="AA36" s="24"/>
      <c r="AB36" s="25"/>
      <c r="AC36" s="24"/>
      <c r="AD36" s="25"/>
      <c r="AE36" s="25"/>
      <c r="AF36" s="14"/>
      <c r="AP36" s="8"/>
    </row>
    <row r="37" spans="1:42" ht="18.5" thickBot="1" x14ac:dyDescent="0.6">
      <c r="A37" s="97">
        <f t="shared" si="0"/>
        <v>45688</v>
      </c>
      <c r="B37" s="15">
        <f t="shared" si="1"/>
        <v>45688</v>
      </c>
      <c r="C37" s="15" t="str">
        <f t="shared" si="2"/>
        <v>金</v>
      </c>
      <c r="D37" s="21"/>
      <c r="E37" s="94">
        <f t="shared" si="3"/>
        <v>0</v>
      </c>
      <c r="F37" s="30"/>
      <c r="G37" s="31"/>
      <c r="H37" s="44"/>
      <c r="I37" s="32"/>
      <c r="J37" s="33"/>
      <c r="K37" s="34"/>
      <c r="L37" s="34"/>
      <c r="M37" s="34"/>
      <c r="N37" s="34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5"/>
      <c r="AF37" s="16"/>
      <c r="AP37" s="8"/>
    </row>
    <row r="38" spans="1:42" x14ac:dyDescent="0.55000000000000004">
      <c r="D38" s="7">
        <f>SUM(D7:D37)</f>
        <v>0</v>
      </c>
      <c r="E38" s="17">
        <f>SUM(E7:E37)</f>
        <v>0</v>
      </c>
      <c r="G38" s="45">
        <f>SUM(G7:G37)</f>
        <v>0</v>
      </c>
      <c r="I38" s="45">
        <f>SUM(I7:I37)</f>
        <v>0</v>
      </c>
      <c r="K38" s="8">
        <f>SUM(K7:K37)</f>
        <v>0</v>
      </c>
      <c r="M38" s="8">
        <f>SUM(M7:M37)</f>
        <v>0</v>
      </c>
      <c r="O38" s="8">
        <f>SUM(O7:O37)</f>
        <v>0</v>
      </c>
      <c r="Q38" s="8">
        <f>SUM(Q7:Q37)</f>
        <v>0</v>
      </c>
      <c r="S38" s="8">
        <f>SUM(S7:S37)</f>
        <v>0</v>
      </c>
      <c r="T38" s="8"/>
      <c r="U38" s="8">
        <f>SUM(U7:U37)</f>
        <v>0</v>
      </c>
      <c r="W38" s="8">
        <f>SUM(W7:W37)</f>
        <v>0</v>
      </c>
      <c r="X38" s="8"/>
      <c r="Y38" s="8">
        <f>SUM(Y7:Y37)</f>
        <v>0</v>
      </c>
      <c r="Z38" s="8"/>
      <c r="AA38" s="8">
        <f>SUM(AA7:AA37)</f>
        <v>0</v>
      </c>
      <c r="AC38" s="8">
        <f>SUM(AC7:AC37)</f>
        <v>0</v>
      </c>
      <c r="AD38" s="8"/>
      <c r="AE38" s="8"/>
      <c r="AF38" s="8"/>
      <c r="AP38" s="8"/>
    </row>
    <row r="39" spans="1:42" x14ac:dyDescent="0.55000000000000004">
      <c r="AP39" s="8"/>
    </row>
  </sheetData>
  <mergeCells count="10">
    <mergeCell ref="A5:C5"/>
    <mergeCell ref="D5:D6"/>
    <mergeCell ref="E5:E6"/>
    <mergeCell ref="F5:G5"/>
    <mergeCell ref="H5:I5"/>
    <mergeCell ref="J5:AF5"/>
    <mergeCell ref="AD6:AF6"/>
    <mergeCell ref="D1:E1"/>
    <mergeCell ref="F2:H2"/>
    <mergeCell ref="F3:H3"/>
  </mergeCells>
  <phoneticPr fontId="1"/>
  <conditionalFormatting sqref="A7:AF37">
    <cfRule type="expression" dxfId="0" priority="3">
      <formula>OR(TEXT($B7,"aaa")="土",TEXT($B7,"aaa")="日")</formula>
    </cfRule>
  </conditionalFormatting>
  <conditionalFormatting sqref="B7:B37">
    <cfRule type="expression" dxfId="3" priority="4">
      <formula>TEXT($B7,"aaa")="土"</formula>
    </cfRule>
    <cfRule type="expression" dxfId="2" priority="5">
      <formula>TEXT($B7,"aaa")="日"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90EC4F2-07B7-4B13-BC25-A4DF709DFCCD}">
            <xm:f>COUNTIF(各種設定!$A$4:$A$22,$B7)=1</xm:f>
            <x14:dxf>
              <fill>
                <patternFill>
                  <bgColor rgb="FFFFC000"/>
                </patternFill>
              </fill>
            </x14:dxf>
          </x14:cfRule>
          <xm:sqref>A7:AF37</xm:sqref>
        </x14:conditionalFormatting>
        <x14:conditionalFormatting xmlns:xm="http://schemas.microsoft.com/office/excel/2006/main">
          <x14:cfRule type="expression" priority="1" id="{2555F4ED-79D5-430C-9C15-FC64B95251B4}">
            <xm:f>COUNTIF(各種設定!$A$4:$A$22,$B7)=1</xm:f>
            <x14:dxf>
              <font>
                <b/>
                <i val="0"/>
                <color rgb="FFFF0000"/>
              </font>
            </x14:dxf>
          </x14:cfRule>
          <xm:sqref>B7:B37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859B5B937F0A4AB8BB3511D84E7DE0" ma:contentTypeVersion="11" ma:contentTypeDescription="新しいドキュメントを作成します。" ma:contentTypeScope="" ma:versionID="98b2c08d18dacc901b965669b342770a">
  <xsd:schema xmlns:xsd="http://www.w3.org/2001/XMLSchema" xmlns:xs="http://www.w3.org/2001/XMLSchema" xmlns:p="http://schemas.microsoft.com/office/2006/metadata/properties" xmlns:ns2="1cc3ddb6-5934-4605-b958-8d54396ece8e" xmlns:ns3="69d3ff0f-90cd-4dff-86ea-0538f5bd8a22" targetNamespace="http://schemas.microsoft.com/office/2006/metadata/properties" ma:root="true" ma:fieldsID="32a14e7bb9ffedcca68d548bed91cdae" ns2:_="" ns3:_="">
    <xsd:import namespace="1cc3ddb6-5934-4605-b958-8d54396ece8e"/>
    <xsd:import namespace="69d3ff0f-90cd-4dff-86ea-0538f5bd8a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3ddb6-5934-4605-b958-8d54396ece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6685f94-1c92-458c-b55b-292cc77399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3ff0f-90cd-4dff-86ea-0538f5bd8a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e5e3a71-ddfb-43d0-99a7-2bddb6e772c6}" ma:internalName="TaxCatchAll" ma:showField="CatchAllData" ma:web="69d3ff0f-90cd-4dff-86ea-0538f5bd8a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60E7E-9D20-4243-9D0E-8C1703F48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3ddb6-5934-4605-b958-8d54396ece8e"/>
    <ds:schemaRef ds:uri="69d3ff0f-90cd-4dff-86ea-0538f5bd8a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EE3C9-804F-4A35-B2F8-2A39EA8A77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各種設定</vt:lpstr>
      <vt:lpstr>出勤表</vt:lpstr>
      <vt:lpstr>作業計画</vt:lpstr>
      <vt:lpstr>作業計画!Print_Area</vt:lpstr>
      <vt:lpstr>出勤表!Print_Area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whiteglint</dc:creator>
  <cp:lastModifiedBy>由松 伊藤</cp:lastModifiedBy>
  <cp:lastPrinted>2024-12-15T08:11:47Z</cp:lastPrinted>
  <dcterms:created xsi:type="dcterms:W3CDTF">2021-06-05T02:55:16Z</dcterms:created>
  <dcterms:modified xsi:type="dcterms:W3CDTF">2025-01-13T09:32:45Z</dcterms:modified>
</cp:coreProperties>
</file>